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24555" windowHeight="1176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Rekapitulace!$G$21</definedName>
    <definedName name="Dodavka0">Položky!#REF!</definedName>
    <definedName name="HSV">Rekapitulace!$E$21</definedName>
    <definedName name="HSV0">Položky!#REF!</definedName>
    <definedName name="HZS">Rekapitulace!$I$21</definedName>
    <definedName name="HZS0">Položky!#REF!</definedName>
    <definedName name="JKSO">'Krycí list'!$G$2</definedName>
    <definedName name="MJ">'Krycí list'!$G$5</definedName>
    <definedName name="Mont">Rekapitulace!$H$21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Položky!$A$1:$G$339</definedName>
    <definedName name="_xlnm.Print_Area" localSheetId="1">Rekapitulace!$A$1:$I$35</definedName>
    <definedName name="PocetMJ">'Krycí list'!$G$6</definedName>
    <definedName name="Poznamka">'Krycí list'!$B$37</definedName>
    <definedName name="Projektant">'Krycí list'!$C$8</definedName>
    <definedName name="PSV">Rekapitulace!$F$21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4525" fullCalcOnLoad="1"/>
</workbook>
</file>

<file path=xl/calcChain.xml><?xml version="1.0" encoding="utf-8"?>
<calcChain xmlns="http://schemas.openxmlformats.org/spreadsheetml/2006/main">
  <c r="BE338" i="3" l="1"/>
  <c r="BD338" i="3"/>
  <c r="BC338" i="3"/>
  <c r="BA338" i="3"/>
  <c r="G338" i="3"/>
  <c r="BB338" i="3" s="1"/>
  <c r="BE337" i="3"/>
  <c r="BE339" i="3" s="1"/>
  <c r="I20" i="2" s="1"/>
  <c r="BD337" i="3"/>
  <c r="BC337" i="3"/>
  <c r="BC339" i="3" s="1"/>
  <c r="G20" i="2" s="1"/>
  <c r="BA337" i="3"/>
  <c r="BA339" i="3" s="1"/>
  <c r="E20" i="2" s="1"/>
  <c r="G337" i="3"/>
  <c r="BB337" i="3" s="1"/>
  <c r="BB339" i="3" s="1"/>
  <c r="F20" i="2" s="1"/>
  <c r="B20" i="2"/>
  <c r="A20" i="2"/>
  <c r="BD339" i="3"/>
  <c r="H20" i="2" s="1"/>
  <c r="G339" i="3"/>
  <c r="C339" i="3"/>
  <c r="BE334" i="3"/>
  <c r="BD334" i="3"/>
  <c r="BC334" i="3"/>
  <c r="BA334" i="3"/>
  <c r="G334" i="3"/>
  <c r="BB334" i="3" s="1"/>
  <c r="BE333" i="3"/>
  <c r="BD333" i="3"/>
  <c r="BC333" i="3"/>
  <c r="BA333" i="3"/>
  <c r="G333" i="3"/>
  <c r="BB333" i="3" s="1"/>
  <c r="BE332" i="3"/>
  <c r="BD332" i="3"/>
  <c r="BC332" i="3"/>
  <c r="BA332" i="3"/>
  <c r="G332" i="3"/>
  <c r="BB332" i="3" s="1"/>
  <c r="BB335" i="3" s="1"/>
  <c r="F19" i="2" s="1"/>
  <c r="I19" i="2"/>
  <c r="G19" i="2"/>
  <c r="E19" i="2"/>
  <c r="B19" i="2"/>
  <c r="A19" i="2"/>
  <c r="BE335" i="3"/>
  <c r="BD335" i="3"/>
  <c r="H19" i="2" s="1"/>
  <c r="BC335" i="3"/>
  <c r="BA335" i="3"/>
  <c r="G335" i="3"/>
  <c r="C335" i="3"/>
  <c r="BE329" i="3"/>
  <c r="BD329" i="3"/>
  <c r="BC329" i="3"/>
  <c r="BA329" i="3"/>
  <c r="G329" i="3"/>
  <c r="BB329" i="3" s="1"/>
  <c r="BE328" i="3"/>
  <c r="BD328" i="3"/>
  <c r="BC328" i="3"/>
  <c r="BA328" i="3"/>
  <c r="G328" i="3"/>
  <c r="BB328" i="3" s="1"/>
  <c r="BE327" i="3"/>
  <c r="BD327" i="3"/>
  <c r="BC327" i="3"/>
  <c r="BA327" i="3"/>
  <c r="G327" i="3"/>
  <c r="BB327" i="3" s="1"/>
  <c r="BE326" i="3"/>
  <c r="BD326" i="3"/>
  <c r="BC326" i="3"/>
  <c r="BA326" i="3"/>
  <c r="G326" i="3"/>
  <c r="BB326" i="3" s="1"/>
  <c r="BE325" i="3"/>
  <c r="BD325" i="3"/>
  <c r="BC325" i="3"/>
  <c r="BA325" i="3"/>
  <c r="G325" i="3"/>
  <c r="BB325" i="3" s="1"/>
  <c r="BE324" i="3"/>
  <c r="BD324" i="3"/>
  <c r="BC324" i="3"/>
  <c r="BA324" i="3"/>
  <c r="G324" i="3"/>
  <c r="BB324" i="3" s="1"/>
  <c r="BE323" i="3"/>
  <c r="BD323" i="3"/>
  <c r="BC323" i="3"/>
  <c r="BA323" i="3"/>
  <c r="G323" i="3"/>
  <c r="BB323" i="3" s="1"/>
  <c r="BE322" i="3"/>
  <c r="BD322" i="3"/>
  <c r="BC322" i="3"/>
  <c r="BA322" i="3"/>
  <c r="G322" i="3"/>
  <c r="BB322" i="3" s="1"/>
  <c r="BE321" i="3"/>
  <c r="BD321" i="3"/>
  <c r="BC321" i="3"/>
  <c r="BA321" i="3"/>
  <c r="G321" i="3"/>
  <c r="BB321" i="3" s="1"/>
  <c r="BE320" i="3"/>
  <c r="BD320" i="3"/>
  <c r="BC320" i="3"/>
  <c r="BA320" i="3"/>
  <c r="G320" i="3"/>
  <c r="BB320" i="3" s="1"/>
  <c r="BE319" i="3"/>
  <c r="BD319" i="3"/>
  <c r="BC319" i="3"/>
  <c r="BA319" i="3"/>
  <c r="G319" i="3"/>
  <c r="BB319" i="3" s="1"/>
  <c r="BE318" i="3"/>
  <c r="BD318" i="3"/>
  <c r="BC318" i="3"/>
  <c r="BA318" i="3"/>
  <c r="G318" i="3"/>
  <c r="BB318" i="3" s="1"/>
  <c r="BE317" i="3"/>
  <c r="BD317" i="3"/>
  <c r="BC317" i="3"/>
  <c r="BA317" i="3"/>
  <c r="G317" i="3"/>
  <c r="BB317" i="3" s="1"/>
  <c r="BE316" i="3"/>
  <c r="BD316" i="3"/>
  <c r="BC316" i="3"/>
  <c r="BA316" i="3"/>
  <c r="G316" i="3"/>
  <c r="BB316" i="3" s="1"/>
  <c r="BE315" i="3"/>
  <c r="BD315" i="3"/>
  <c r="BC315" i="3"/>
  <c r="BA315" i="3"/>
  <c r="G315" i="3"/>
  <c r="BB315" i="3" s="1"/>
  <c r="BE314" i="3"/>
  <c r="BD314" i="3"/>
  <c r="BC314" i="3"/>
  <c r="BA314" i="3"/>
  <c r="G314" i="3"/>
  <c r="BB314" i="3" s="1"/>
  <c r="B18" i="2"/>
  <c r="A18" i="2"/>
  <c r="BE330" i="3"/>
  <c r="I18" i="2" s="1"/>
  <c r="BD330" i="3"/>
  <c r="H18" i="2" s="1"/>
  <c r="BC330" i="3"/>
  <c r="G18" i="2" s="1"/>
  <c r="BA330" i="3"/>
  <c r="E18" i="2" s="1"/>
  <c r="G330" i="3"/>
  <c r="C330" i="3"/>
  <c r="BE311" i="3"/>
  <c r="BD311" i="3"/>
  <c r="BC311" i="3"/>
  <c r="BA311" i="3"/>
  <c r="G311" i="3"/>
  <c r="BB311" i="3" s="1"/>
  <c r="BE310" i="3"/>
  <c r="BD310" i="3"/>
  <c r="BC310" i="3"/>
  <c r="BA310" i="3"/>
  <c r="G310" i="3"/>
  <c r="BB310" i="3" s="1"/>
  <c r="BE309" i="3"/>
  <c r="BD309" i="3"/>
  <c r="BC309" i="3"/>
  <c r="BA309" i="3"/>
  <c r="G309" i="3"/>
  <c r="BB309" i="3" s="1"/>
  <c r="BE308" i="3"/>
  <c r="BD308" i="3"/>
  <c r="BC308" i="3"/>
  <c r="BA308" i="3"/>
  <c r="G308" i="3"/>
  <c r="BB308" i="3" s="1"/>
  <c r="B17" i="2"/>
  <c r="A17" i="2"/>
  <c r="BE312" i="3"/>
  <c r="I17" i="2" s="1"/>
  <c r="BD312" i="3"/>
  <c r="H17" i="2" s="1"/>
  <c r="BC312" i="3"/>
  <c r="G17" i="2" s="1"/>
  <c r="BA312" i="3"/>
  <c r="E17" i="2" s="1"/>
  <c r="G312" i="3"/>
  <c r="C312" i="3"/>
  <c r="BE305" i="3"/>
  <c r="BD305" i="3"/>
  <c r="BC305" i="3"/>
  <c r="BA305" i="3"/>
  <c r="G305" i="3"/>
  <c r="BB305" i="3" s="1"/>
  <c r="BE304" i="3"/>
  <c r="BD304" i="3"/>
  <c r="BC304" i="3"/>
  <c r="BA304" i="3"/>
  <c r="G304" i="3"/>
  <c r="BB304" i="3" s="1"/>
  <c r="BE303" i="3"/>
  <c r="BD303" i="3"/>
  <c r="BC303" i="3"/>
  <c r="BA303" i="3"/>
  <c r="G303" i="3"/>
  <c r="BB303" i="3" s="1"/>
  <c r="BE302" i="3"/>
  <c r="BD302" i="3"/>
  <c r="BC302" i="3"/>
  <c r="BA302" i="3"/>
  <c r="G302" i="3"/>
  <c r="BB302" i="3" s="1"/>
  <c r="B16" i="2"/>
  <c r="A16" i="2"/>
  <c r="BE306" i="3"/>
  <c r="I16" i="2" s="1"/>
  <c r="BD306" i="3"/>
  <c r="H16" i="2" s="1"/>
  <c r="BC306" i="3"/>
  <c r="G16" i="2" s="1"/>
  <c r="BA306" i="3"/>
  <c r="E16" i="2" s="1"/>
  <c r="G306" i="3"/>
  <c r="C306" i="3"/>
  <c r="BE299" i="3"/>
  <c r="BD299" i="3"/>
  <c r="BC299" i="3"/>
  <c r="BA299" i="3"/>
  <c r="G299" i="3"/>
  <c r="BB299" i="3" s="1"/>
  <c r="BE298" i="3"/>
  <c r="BD298" i="3"/>
  <c r="BC298" i="3"/>
  <c r="BA298" i="3"/>
  <c r="G298" i="3"/>
  <c r="BB298" i="3" s="1"/>
  <c r="BE297" i="3"/>
  <c r="BD297" i="3"/>
  <c r="BC297" i="3"/>
  <c r="BA297" i="3"/>
  <c r="G297" i="3"/>
  <c r="BB297" i="3" s="1"/>
  <c r="BE296" i="3"/>
  <c r="BD296" i="3"/>
  <c r="BC296" i="3"/>
  <c r="BA296" i="3"/>
  <c r="G296" i="3"/>
  <c r="BB296" i="3" s="1"/>
  <c r="BE295" i="3"/>
  <c r="BD295" i="3"/>
  <c r="BC295" i="3"/>
  <c r="BA295" i="3"/>
  <c r="G295" i="3"/>
  <c r="BB295" i="3" s="1"/>
  <c r="BE294" i="3"/>
  <c r="BD294" i="3"/>
  <c r="BC294" i="3"/>
  <c r="BA294" i="3"/>
  <c r="G294" i="3"/>
  <c r="BB294" i="3" s="1"/>
  <c r="BE293" i="3"/>
  <c r="BD293" i="3"/>
  <c r="BC293" i="3"/>
  <c r="BA293" i="3"/>
  <c r="G293" i="3"/>
  <c r="BB293" i="3" s="1"/>
  <c r="BE292" i="3"/>
  <c r="BD292" i="3"/>
  <c r="BC292" i="3"/>
  <c r="BA292" i="3"/>
  <c r="G292" i="3"/>
  <c r="BB292" i="3" s="1"/>
  <c r="BE291" i="3"/>
  <c r="BD291" i="3"/>
  <c r="BC291" i="3"/>
  <c r="BA291" i="3"/>
  <c r="G291" i="3"/>
  <c r="BB291" i="3" s="1"/>
  <c r="BE290" i="3"/>
  <c r="BD290" i="3"/>
  <c r="BC290" i="3"/>
  <c r="BA290" i="3"/>
  <c r="G290" i="3"/>
  <c r="BB290" i="3" s="1"/>
  <c r="BE289" i="3"/>
  <c r="BD289" i="3"/>
  <c r="BC289" i="3"/>
  <c r="BA289" i="3"/>
  <c r="G289" i="3"/>
  <c r="BB289" i="3" s="1"/>
  <c r="BE288" i="3"/>
  <c r="BD288" i="3"/>
  <c r="BC288" i="3"/>
  <c r="BA288" i="3"/>
  <c r="G288" i="3"/>
  <c r="BB288" i="3" s="1"/>
  <c r="BE287" i="3"/>
  <c r="BD287" i="3"/>
  <c r="BC287" i="3"/>
  <c r="BA287" i="3"/>
  <c r="G287" i="3"/>
  <c r="BB287" i="3" s="1"/>
  <c r="BE286" i="3"/>
  <c r="BD286" i="3"/>
  <c r="BC286" i="3"/>
  <c r="BA286" i="3"/>
  <c r="G286" i="3"/>
  <c r="BB286" i="3" s="1"/>
  <c r="BE285" i="3"/>
  <c r="BD285" i="3"/>
  <c r="BC285" i="3"/>
  <c r="BA285" i="3"/>
  <c r="G285" i="3"/>
  <c r="BB285" i="3" s="1"/>
  <c r="BE284" i="3"/>
  <c r="BD284" i="3"/>
  <c r="BC284" i="3"/>
  <c r="BA284" i="3"/>
  <c r="G284" i="3"/>
  <c r="BB284" i="3" s="1"/>
  <c r="BE283" i="3"/>
  <c r="BD283" i="3"/>
  <c r="BC283" i="3"/>
  <c r="BA283" i="3"/>
  <c r="G283" i="3"/>
  <c r="BB283" i="3" s="1"/>
  <c r="BE282" i="3"/>
  <c r="BD282" i="3"/>
  <c r="BC282" i="3"/>
  <c r="BA282" i="3"/>
  <c r="G282" i="3"/>
  <c r="BB282" i="3" s="1"/>
  <c r="BE281" i="3"/>
  <c r="BD281" i="3"/>
  <c r="BC281" i="3"/>
  <c r="BA281" i="3"/>
  <c r="G281" i="3"/>
  <c r="BB281" i="3" s="1"/>
  <c r="BE280" i="3"/>
  <c r="BD280" i="3"/>
  <c r="BC280" i="3"/>
  <c r="BA280" i="3"/>
  <c r="G280" i="3"/>
  <c r="BB280" i="3" s="1"/>
  <c r="BE279" i="3"/>
  <c r="BD279" i="3"/>
  <c r="BC279" i="3"/>
  <c r="BA279" i="3"/>
  <c r="G279" i="3"/>
  <c r="BB279" i="3" s="1"/>
  <c r="BE278" i="3"/>
  <c r="BD278" i="3"/>
  <c r="BC278" i="3"/>
  <c r="BA278" i="3"/>
  <c r="G278" i="3"/>
  <c r="BB278" i="3" s="1"/>
  <c r="BE277" i="3"/>
  <c r="BD277" i="3"/>
  <c r="BC277" i="3"/>
  <c r="BA277" i="3"/>
  <c r="G277" i="3"/>
  <c r="BB277" i="3" s="1"/>
  <c r="BE276" i="3"/>
  <c r="BD276" i="3"/>
  <c r="BC276" i="3"/>
  <c r="BA276" i="3"/>
  <c r="G276" i="3"/>
  <c r="BB276" i="3" s="1"/>
  <c r="BE275" i="3"/>
  <c r="BD275" i="3"/>
  <c r="BC275" i="3"/>
  <c r="BA275" i="3"/>
  <c r="G275" i="3"/>
  <c r="BB275" i="3" s="1"/>
  <c r="BE274" i="3"/>
  <c r="BD274" i="3"/>
  <c r="BC274" i="3"/>
  <c r="BA274" i="3"/>
  <c r="G274" i="3"/>
  <c r="BB274" i="3" s="1"/>
  <c r="BE273" i="3"/>
  <c r="BD273" i="3"/>
  <c r="BC273" i="3"/>
  <c r="BA273" i="3"/>
  <c r="G273" i="3"/>
  <c r="BB273" i="3" s="1"/>
  <c r="BE272" i="3"/>
  <c r="BD272" i="3"/>
  <c r="BC272" i="3"/>
  <c r="BA272" i="3"/>
  <c r="G272" i="3"/>
  <c r="BB272" i="3" s="1"/>
  <c r="BE271" i="3"/>
  <c r="BD271" i="3"/>
  <c r="BC271" i="3"/>
  <c r="BA271" i="3"/>
  <c r="G271" i="3"/>
  <c r="BB271" i="3" s="1"/>
  <c r="BE270" i="3"/>
  <c r="BD270" i="3"/>
  <c r="BC270" i="3"/>
  <c r="BA270" i="3"/>
  <c r="G270" i="3"/>
  <c r="BB270" i="3" s="1"/>
  <c r="BE269" i="3"/>
  <c r="BD269" i="3"/>
  <c r="BC269" i="3"/>
  <c r="BA269" i="3"/>
  <c r="G269" i="3"/>
  <c r="BB269" i="3" s="1"/>
  <c r="BE267" i="3"/>
  <c r="BD267" i="3"/>
  <c r="BC267" i="3"/>
  <c r="BA267" i="3"/>
  <c r="G267" i="3"/>
  <c r="BB267" i="3" s="1"/>
  <c r="BE266" i="3"/>
  <c r="BD266" i="3"/>
  <c r="BC266" i="3"/>
  <c r="BA266" i="3"/>
  <c r="G266" i="3"/>
  <c r="BB266" i="3" s="1"/>
  <c r="BE265" i="3"/>
  <c r="BD265" i="3"/>
  <c r="BC265" i="3"/>
  <c r="BA265" i="3"/>
  <c r="G265" i="3"/>
  <c r="BB265" i="3" s="1"/>
  <c r="BE264" i="3"/>
  <c r="BD264" i="3"/>
  <c r="BC264" i="3"/>
  <c r="BA264" i="3"/>
  <c r="G264" i="3"/>
  <c r="BB264" i="3" s="1"/>
  <c r="BE263" i="3"/>
  <c r="BD263" i="3"/>
  <c r="BC263" i="3"/>
  <c r="BA263" i="3"/>
  <c r="G263" i="3"/>
  <c r="BB263" i="3" s="1"/>
  <c r="BE262" i="3"/>
  <c r="BD262" i="3"/>
  <c r="BC262" i="3"/>
  <c r="BA262" i="3"/>
  <c r="G262" i="3"/>
  <c r="BB262" i="3" s="1"/>
  <c r="BE261" i="3"/>
  <c r="BD261" i="3"/>
  <c r="BC261" i="3"/>
  <c r="BA261" i="3"/>
  <c r="G261" i="3"/>
  <c r="BB261" i="3" s="1"/>
  <c r="BE260" i="3"/>
  <c r="BD260" i="3"/>
  <c r="BC260" i="3"/>
  <c r="BA260" i="3"/>
  <c r="G260" i="3"/>
  <c r="BB260" i="3" s="1"/>
  <c r="BE259" i="3"/>
  <c r="BD259" i="3"/>
  <c r="BC259" i="3"/>
  <c r="BA259" i="3"/>
  <c r="G259" i="3"/>
  <c r="BB259" i="3" s="1"/>
  <c r="BE258" i="3"/>
  <c r="BD258" i="3"/>
  <c r="BC258" i="3"/>
  <c r="BA258" i="3"/>
  <c r="G258" i="3"/>
  <c r="BB258" i="3" s="1"/>
  <c r="BE257" i="3"/>
  <c r="BD257" i="3"/>
  <c r="BC257" i="3"/>
  <c r="BA257" i="3"/>
  <c r="G257" i="3"/>
  <c r="BB257" i="3" s="1"/>
  <c r="BE256" i="3"/>
  <c r="BD256" i="3"/>
  <c r="BC256" i="3"/>
  <c r="BA256" i="3"/>
  <c r="G256" i="3"/>
  <c r="BB256" i="3" s="1"/>
  <c r="BE255" i="3"/>
  <c r="BD255" i="3"/>
  <c r="BC255" i="3"/>
  <c r="BA255" i="3"/>
  <c r="G255" i="3"/>
  <c r="BB255" i="3" s="1"/>
  <c r="BE254" i="3"/>
  <c r="BD254" i="3"/>
  <c r="BC254" i="3"/>
  <c r="BA254" i="3"/>
  <c r="G254" i="3"/>
  <c r="BB254" i="3" s="1"/>
  <c r="BE253" i="3"/>
  <c r="BD253" i="3"/>
  <c r="BC253" i="3"/>
  <c r="BA253" i="3"/>
  <c r="G253" i="3"/>
  <c r="BB253" i="3" s="1"/>
  <c r="BE252" i="3"/>
  <c r="BD252" i="3"/>
  <c r="BC252" i="3"/>
  <c r="BA252" i="3"/>
  <c r="G252" i="3"/>
  <c r="BB252" i="3" s="1"/>
  <c r="BE250" i="3"/>
  <c r="BD250" i="3"/>
  <c r="BC250" i="3"/>
  <c r="BA250" i="3"/>
  <c r="G250" i="3"/>
  <c r="BB250" i="3" s="1"/>
  <c r="BE249" i="3"/>
  <c r="BD249" i="3"/>
  <c r="BC249" i="3"/>
  <c r="BA249" i="3"/>
  <c r="G249" i="3"/>
  <c r="BB249" i="3" s="1"/>
  <c r="BE248" i="3"/>
  <c r="BD248" i="3"/>
  <c r="BC248" i="3"/>
  <c r="BA248" i="3"/>
  <c r="G248" i="3"/>
  <c r="BB248" i="3" s="1"/>
  <c r="BE247" i="3"/>
  <c r="BD247" i="3"/>
  <c r="BC247" i="3"/>
  <c r="BA247" i="3"/>
  <c r="G247" i="3"/>
  <c r="BB247" i="3" s="1"/>
  <c r="BE246" i="3"/>
  <c r="BD246" i="3"/>
  <c r="BC246" i="3"/>
  <c r="BA246" i="3"/>
  <c r="G246" i="3"/>
  <c r="BB246" i="3" s="1"/>
  <c r="BE245" i="3"/>
  <c r="BD245" i="3"/>
  <c r="BC245" i="3"/>
  <c r="BA245" i="3"/>
  <c r="G245" i="3"/>
  <c r="BB245" i="3" s="1"/>
  <c r="BE244" i="3"/>
  <c r="BD244" i="3"/>
  <c r="BC244" i="3"/>
  <c r="BA244" i="3"/>
  <c r="G244" i="3"/>
  <c r="BB244" i="3" s="1"/>
  <c r="BE243" i="3"/>
  <c r="BD243" i="3"/>
  <c r="BC243" i="3"/>
  <c r="BA243" i="3"/>
  <c r="G243" i="3"/>
  <c r="BB243" i="3" s="1"/>
  <c r="BE241" i="3"/>
  <c r="BD241" i="3"/>
  <c r="BC241" i="3"/>
  <c r="BA241" i="3"/>
  <c r="G241" i="3"/>
  <c r="BB241" i="3" s="1"/>
  <c r="BB300" i="3" s="1"/>
  <c r="F15" i="2" s="1"/>
  <c r="B15" i="2"/>
  <c r="A15" i="2"/>
  <c r="BE300" i="3"/>
  <c r="I15" i="2" s="1"/>
  <c r="BD300" i="3"/>
  <c r="H15" i="2" s="1"/>
  <c r="BC300" i="3"/>
  <c r="G15" i="2" s="1"/>
  <c r="BA300" i="3"/>
  <c r="E15" i="2" s="1"/>
  <c r="G300" i="3"/>
  <c r="C300" i="3"/>
  <c r="BE238" i="3"/>
  <c r="BD238" i="3"/>
  <c r="BC238" i="3"/>
  <c r="BA238" i="3"/>
  <c r="G238" i="3"/>
  <c r="BB238" i="3" s="1"/>
  <c r="BE237" i="3"/>
  <c r="BD237" i="3"/>
  <c r="BC237" i="3"/>
  <c r="BA237" i="3"/>
  <c r="G237" i="3"/>
  <c r="BB237" i="3" s="1"/>
  <c r="BE236" i="3"/>
  <c r="BD236" i="3"/>
  <c r="BC236" i="3"/>
  <c r="BA236" i="3"/>
  <c r="G236" i="3"/>
  <c r="BB236" i="3" s="1"/>
  <c r="BE235" i="3"/>
  <c r="BD235" i="3"/>
  <c r="BC235" i="3"/>
  <c r="BA235" i="3"/>
  <c r="G235" i="3"/>
  <c r="BB235" i="3" s="1"/>
  <c r="BE234" i="3"/>
  <c r="BD234" i="3"/>
  <c r="BC234" i="3"/>
  <c r="BA234" i="3"/>
  <c r="G234" i="3"/>
  <c r="BB234" i="3" s="1"/>
  <c r="BE233" i="3"/>
  <c r="BD233" i="3"/>
  <c r="BC233" i="3"/>
  <c r="BA233" i="3"/>
  <c r="G233" i="3"/>
  <c r="BB233" i="3" s="1"/>
  <c r="BE232" i="3"/>
  <c r="BD232" i="3"/>
  <c r="BC232" i="3"/>
  <c r="BA232" i="3"/>
  <c r="G232" i="3"/>
  <c r="BB232" i="3" s="1"/>
  <c r="BE231" i="3"/>
  <c r="BD231" i="3"/>
  <c r="BC231" i="3"/>
  <c r="BA231" i="3"/>
  <c r="G231" i="3"/>
  <c r="BB231" i="3" s="1"/>
  <c r="BE230" i="3"/>
  <c r="BD230" i="3"/>
  <c r="BC230" i="3"/>
  <c r="BA230" i="3"/>
  <c r="G230" i="3"/>
  <c r="BB230" i="3" s="1"/>
  <c r="H14" i="2"/>
  <c r="B14" i="2"/>
  <c r="A14" i="2"/>
  <c r="BE239" i="3"/>
  <c r="I14" i="2" s="1"/>
  <c r="BD239" i="3"/>
  <c r="BC239" i="3"/>
  <c r="G14" i="2" s="1"/>
  <c r="BA239" i="3"/>
  <c r="E14" i="2" s="1"/>
  <c r="G239" i="3"/>
  <c r="C239" i="3"/>
  <c r="BE227" i="3"/>
  <c r="BD227" i="3"/>
  <c r="BC227" i="3"/>
  <c r="BA227" i="3"/>
  <c r="G227" i="3"/>
  <c r="BB227" i="3" s="1"/>
  <c r="BE225" i="3"/>
  <c r="BD225" i="3"/>
  <c r="BC225" i="3"/>
  <c r="BA225" i="3"/>
  <c r="G225" i="3"/>
  <c r="BB225" i="3" s="1"/>
  <c r="BE224" i="3"/>
  <c r="BD224" i="3"/>
  <c r="BC224" i="3"/>
  <c r="BA224" i="3"/>
  <c r="G224" i="3"/>
  <c r="BB224" i="3" s="1"/>
  <c r="BE223" i="3"/>
  <c r="BD223" i="3"/>
  <c r="BC223" i="3"/>
  <c r="BA223" i="3"/>
  <c r="G223" i="3"/>
  <c r="BB223" i="3" s="1"/>
  <c r="BE222" i="3"/>
  <c r="BD222" i="3"/>
  <c r="BC222" i="3"/>
  <c r="BA222" i="3"/>
  <c r="G222" i="3"/>
  <c r="BB222" i="3" s="1"/>
  <c r="BE221" i="3"/>
  <c r="BD221" i="3"/>
  <c r="BC221" i="3"/>
  <c r="BA221" i="3"/>
  <c r="G221" i="3"/>
  <c r="BB221" i="3" s="1"/>
  <c r="BE220" i="3"/>
  <c r="BD220" i="3"/>
  <c r="BC220" i="3"/>
  <c r="BA220" i="3"/>
  <c r="G220" i="3"/>
  <c r="BB220" i="3" s="1"/>
  <c r="BE219" i="3"/>
  <c r="BD219" i="3"/>
  <c r="BC219" i="3"/>
  <c r="BA219" i="3"/>
  <c r="G219" i="3"/>
  <c r="BB219" i="3" s="1"/>
  <c r="BE218" i="3"/>
  <c r="BD218" i="3"/>
  <c r="BC218" i="3"/>
  <c r="BA218" i="3"/>
  <c r="G218" i="3"/>
  <c r="BB218" i="3" s="1"/>
  <c r="BE217" i="3"/>
  <c r="BD217" i="3"/>
  <c r="BC217" i="3"/>
  <c r="BA217" i="3"/>
  <c r="G217" i="3"/>
  <c r="BB217" i="3" s="1"/>
  <c r="BE216" i="3"/>
  <c r="BD216" i="3"/>
  <c r="BC216" i="3"/>
  <c r="BA216" i="3"/>
  <c r="G216" i="3"/>
  <c r="BB216" i="3" s="1"/>
  <c r="BE215" i="3"/>
  <c r="BD215" i="3"/>
  <c r="BC215" i="3"/>
  <c r="BA215" i="3"/>
  <c r="G215" i="3"/>
  <c r="BB215" i="3" s="1"/>
  <c r="BE214" i="3"/>
  <c r="BD214" i="3"/>
  <c r="BC214" i="3"/>
  <c r="BA214" i="3"/>
  <c r="G214" i="3"/>
  <c r="BB214" i="3" s="1"/>
  <c r="BE213" i="3"/>
  <c r="BD213" i="3"/>
  <c r="BC213" i="3"/>
  <c r="BA213" i="3"/>
  <c r="G213" i="3"/>
  <c r="BB213" i="3" s="1"/>
  <c r="BE212" i="3"/>
  <c r="BD212" i="3"/>
  <c r="BC212" i="3"/>
  <c r="BA212" i="3"/>
  <c r="G212" i="3"/>
  <c r="BB212" i="3" s="1"/>
  <c r="BE211" i="3"/>
  <c r="BD211" i="3"/>
  <c r="BC211" i="3"/>
  <c r="BA211" i="3"/>
  <c r="G211" i="3"/>
  <c r="BB211" i="3" s="1"/>
  <c r="BE210" i="3"/>
  <c r="BD210" i="3"/>
  <c r="BC210" i="3"/>
  <c r="BA210" i="3"/>
  <c r="G210" i="3"/>
  <c r="BB210" i="3" s="1"/>
  <c r="BE209" i="3"/>
  <c r="BD209" i="3"/>
  <c r="BC209" i="3"/>
  <c r="BA209" i="3"/>
  <c r="G209" i="3"/>
  <c r="BB209" i="3" s="1"/>
  <c r="BE208" i="3"/>
  <c r="BD208" i="3"/>
  <c r="BC208" i="3"/>
  <c r="BA208" i="3"/>
  <c r="G208" i="3"/>
  <c r="BB208" i="3" s="1"/>
  <c r="BE207" i="3"/>
  <c r="BD207" i="3"/>
  <c r="BC207" i="3"/>
  <c r="BA207" i="3"/>
  <c r="G207" i="3"/>
  <c r="BB207" i="3" s="1"/>
  <c r="BE206" i="3"/>
  <c r="BD206" i="3"/>
  <c r="BC206" i="3"/>
  <c r="BA206" i="3"/>
  <c r="G206" i="3"/>
  <c r="BB206" i="3" s="1"/>
  <c r="BE205" i="3"/>
  <c r="BD205" i="3"/>
  <c r="BC205" i="3"/>
  <c r="BA205" i="3"/>
  <c r="G205" i="3"/>
  <c r="BB205" i="3" s="1"/>
  <c r="BE204" i="3"/>
  <c r="BD204" i="3"/>
  <c r="BC204" i="3"/>
  <c r="BA204" i="3"/>
  <c r="G204" i="3"/>
  <c r="BB204" i="3" s="1"/>
  <c r="BE203" i="3"/>
  <c r="BD203" i="3"/>
  <c r="BC203" i="3"/>
  <c r="BA203" i="3"/>
  <c r="G203" i="3"/>
  <c r="BB203" i="3" s="1"/>
  <c r="BE202" i="3"/>
  <c r="BD202" i="3"/>
  <c r="BC202" i="3"/>
  <c r="BA202" i="3"/>
  <c r="G202" i="3"/>
  <c r="BB202" i="3" s="1"/>
  <c r="BE201" i="3"/>
  <c r="BD201" i="3"/>
  <c r="BC201" i="3"/>
  <c r="BA201" i="3"/>
  <c r="G201" i="3"/>
  <c r="BB201" i="3" s="1"/>
  <c r="BE200" i="3"/>
  <c r="BD200" i="3"/>
  <c r="BC200" i="3"/>
  <c r="BA200" i="3"/>
  <c r="G200" i="3"/>
  <c r="BB200" i="3" s="1"/>
  <c r="BE199" i="3"/>
  <c r="BD199" i="3"/>
  <c r="BC199" i="3"/>
  <c r="BA199" i="3"/>
  <c r="G199" i="3"/>
  <c r="BB199" i="3" s="1"/>
  <c r="BE198" i="3"/>
  <c r="BD198" i="3"/>
  <c r="BC198" i="3"/>
  <c r="BA198" i="3"/>
  <c r="G198" i="3"/>
  <c r="BB198" i="3" s="1"/>
  <c r="BE197" i="3"/>
  <c r="BD197" i="3"/>
  <c r="BC197" i="3"/>
  <c r="BA197" i="3"/>
  <c r="G197" i="3"/>
  <c r="BB197" i="3" s="1"/>
  <c r="BE196" i="3"/>
  <c r="BD196" i="3"/>
  <c r="BC196" i="3"/>
  <c r="BA196" i="3"/>
  <c r="G196" i="3"/>
  <c r="BB196" i="3" s="1"/>
  <c r="BE195" i="3"/>
  <c r="BD195" i="3"/>
  <c r="BC195" i="3"/>
  <c r="BA195" i="3"/>
  <c r="G195" i="3"/>
  <c r="BB195" i="3" s="1"/>
  <c r="BE194" i="3"/>
  <c r="BD194" i="3"/>
  <c r="BC194" i="3"/>
  <c r="BA194" i="3"/>
  <c r="G194" i="3"/>
  <c r="BB194" i="3" s="1"/>
  <c r="BE193" i="3"/>
  <c r="BD193" i="3"/>
  <c r="BC193" i="3"/>
  <c r="BA193" i="3"/>
  <c r="G193" i="3"/>
  <c r="BB193" i="3" s="1"/>
  <c r="BE192" i="3"/>
  <c r="BD192" i="3"/>
  <c r="BC192" i="3"/>
  <c r="BA192" i="3"/>
  <c r="G192" i="3"/>
  <c r="BB192" i="3" s="1"/>
  <c r="BE191" i="3"/>
  <c r="BD191" i="3"/>
  <c r="BC191" i="3"/>
  <c r="BA191" i="3"/>
  <c r="G191" i="3"/>
  <c r="BB191" i="3" s="1"/>
  <c r="BE190" i="3"/>
  <c r="BD190" i="3"/>
  <c r="BC190" i="3"/>
  <c r="BA190" i="3"/>
  <c r="G190" i="3"/>
  <c r="BB190" i="3" s="1"/>
  <c r="BE188" i="3"/>
  <c r="BD188" i="3"/>
  <c r="BC188" i="3"/>
  <c r="BA188" i="3"/>
  <c r="G188" i="3"/>
  <c r="BB188" i="3" s="1"/>
  <c r="BE187" i="3"/>
  <c r="BD187" i="3"/>
  <c r="BC187" i="3"/>
  <c r="BA187" i="3"/>
  <c r="G187" i="3"/>
  <c r="BB187" i="3" s="1"/>
  <c r="BE186" i="3"/>
  <c r="BD186" i="3"/>
  <c r="BC186" i="3"/>
  <c r="BA186" i="3"/>
  <c r="G186" i="3"/>
  <c r="BB186" i="3" s="1"/>
  <c r="BE185" i="3"/>
  <c r="BD185" i="3"/>
  <c r="BC185" i="3"/>
  <c r="BA185" i="3"/>
  <c r="G185" i="3"/>
  <c r="BB185" i="3" s="1"/>
  <c r="BE184" i="3"/>
  <c r="BD184" i="3"/>
  <c r="BC184" i="3"/>
  <c r="BA184" i="3"/>
  <c r="G184" i="3"/>
  <c r="BB184" i="3" s="1"/>
  <c r="BE183" i="3"/>
  <c r="BD183" i="3"/>
  <c r="BC183" i="3"/>
  <c r="BA183" i="3"/>
  <c r="G183" i="3"/>
  <c r="BB183" i="3" s="1"/>
  <c r="BE182" i="3"/>
  <c r="BD182" i="3"/>
  <c r="BC182" i="3"/>
  <c r="BA182" i="3"/>
  <c r="G182" i="3"/>
  <c r="BB182" i="3" s="1"/>
  <c r="BE181" i="3"/>
  <c r="BD181" i="3"/>
  <c r="BC181" i="3"/>
  <c r="BA181" i="3"/>
  <c r="G181" i="3"/>
  <c r="BB181" i="3" s="1"/>
  <c r="BE180" i="3"/>
  <c r="BD180" i="3"/>
  <c r="BC180" i="3"/>
  <c r="BA180" i="3"/>
  <c r="G180" i="3"/>
  <c r="BB180" i="3" s="1"/>
  <c r="BE179" i="3"/>
  <c r="BD179" i="3"/>
  <c r="BC179" i="3"/>
  <c r="BA179" i="3"/>
  <c r="G179" i="3"/>
  <c r="BB179" i="3" s="1"/>
  <c r="BE174" i="3"/>
  <c r="BD174" i="3"/>
  <c r="BC174" i="3"/>
  <c r="BA174" i="3"/>
  <c r="G174" i="3"/>
  <c r="BB174" i="3" s="1"/>
  <c r="BE168" i="3"/>
  <c r="BD168" i="3"/>
  <c r="BC168" i="3"/>
  <c r="BA168" i="3"/>
  <c r="G168" i="3"/>
  <c r="BB168" i="3" s="1"/>
  <c r="BE162" i="3"/>
  <c r="BD162" i="3"/>
  <c r="BC162" i="3"/>
  <c r="BA162" i="3"/>
  <c r="G162" i="3"/>
  <c r="BB162" i="3" s="1"/>
  <c r="BE156" i="3"/>
  <c r="BD156" i="3"/>
  <c r="BC156" i="3"/>
  <c r="BA156" i="3"/>
  <c r="G156" i="3"/>
  <c r="BB156" i="3" s="1"/>
  <c r="BE150" i="3"/>
  <c r="BD150" i="3"/>
  <c r="BC150" i="3"/>
  <c r="BA150" i="3"/>
  <c r="G150" i="3"/>
  <c r="BB150" i="3" s="1"/>
  <c r="BE144" i="3"/>
  <c r="BD144" i="3"/>
  <c r="BC144" i="3"/>
  <c r="BA144" i="3"/>
  <c r="G144" i="3"/>
  <c r="BB144" i="3" s="1"/>
  <c r="BE143" i="3"/>
  <c r="BD143" i="3"/>
  <c r="BC143" i="3"/>
  <c r="BA143" i="3"/>
  <c r="G143" i="3"/>
  <c r="BB143" i="3" s="1"/>
  <c r="BE142" i="3"/>
  <c r="BD142" i="3"/>
  <c r="BC142" i="3"/>
  <c r="BA142" i="3"/>
  <c r="G142" i="3"/>
  <c r="BB142" i="3" s="1"/>
  <c r="BE141" i="3"/>
  <c r="BD141" i="3"/>
  <c r="BC141" i="3"/>
  <c r="BA141" i="3"/>
  <c r="G141" i="3"/>
  <c r="BB141" i="3" s="1"/>
  <c r="BE140" i="3"/>
  <c r="BD140" i="3"/>
  <c r="BC140" i="3"/>
  <c r="BA140" i="3"/>
  <c r="G140" i="3"/>
  <c r="BB140" i="3" s="1"/>
  <c r="BE139" i="3"/>
  <c r="BD139" i="3"/>
  <c r="BC139" i="3"/>
  <c r="BA139" i="3"/>
  <c r="G139" i="3"/>
  <c r="BB139" i="3" s="1"/>
  <c r="BE138" i="3"/>
  <c r="BD138" i="3"/>
  <c r="BC138" i="3"/>
  <c r="BA138" i="3"/>
  <c r="G138" i="3"/>
  <c r="BB138" i="3" s="1"/>
  <c r="BE135" i="3"/>
  <c r="BD135" i="3"/>
  <c r="BC135" i="3"/>
  <c r="BA135" i="3"/>
  <c r="G135" i="3"/>
  <c r="BB135" i="3" s="1"/>
  <c r="BE134" i="3"/>
  <c r="BD134" i="3"/>
  <c r="BC134" i="3"/>
  <c r="BA134" i="3"/>
  <c r="G134" i="3"/>
  <c r="BB134" i="3" s="1"/>
  <c r="BE131" i="3"/>
  <c r="BD131" i="3"/>
  <c r="BC131" i="3"/>
  <c r="BA131" i="3"/>
  <c r="G131" i="3"/>
  <c r="BB131" i="3" s="1"/>
  <c r="BB228" i="3" s="1"/>
  <c r="F13" i="2" s="1"/>
  <c r="B13" i="2"/>
  <c r="A13" i="2"/>
  <c r="BE228" i="3"/>
  <c r="I13" i="2" s="1"/>
  <c r="BD228" i="3"/>
  <c r="H13" i="2" s="1"/>
  <c r="BC228" i="3"/>
  <c r="G13" i="2" s="1"/>
  <c r="BA228" i="3"/>
  <c r="E13" i="2" s="1"/>
  <c r="G228" i="3"/>
  <c r="C228" i="3"/>
  <c r="BE128" i="3"/>
  <c r="BD128" i="3"/>
  <c r="BC128" i="3"/>
  <c r="BA128" i="3"/>
  <c r="G128" i="3"/>
  <c r="BB128" i="3" s="1"/>
  <c r="BE127" i="3"/>
  <c r="BD127" i="3"/>
  <c r="BC127" i="3"/>
  <c r="BA127" i="3"/>
  <c r="G127" i="3"/>
  <c r="BB127" i="3" s="1"/>
  <c r="BE126" i="3"/>
  <c r="BD126" i="3"/>
  <c r="BC126" i="3"/>
  <c r="BA126" i="3"/>
  <c r="G126" i="3"/>
  <c r="BB126" i="3" s="1"/>
  <c r="BE125" i="3"/>
  <c r="BD125" i="3"/>
  <c r="BC125" i="3"/>
  <c r="BA125" i="3"/>
  <c r="G125" i="3"/>
  <c r="BB125" i="3" s="1"/>
  <c r="BE124" i="3"/>
  <c r="BD124" i="3"/>
  <c r="BC124" i="3"/>
  <c r="BA124" i="3"/>
  <c r="G124" i="3"/>
  <c r="BB124" i="3" s="1"/>
  <c r="BE123" i="3"/>
  <c r="BD123" i="3"/>
  <c r="BC123" i="3"/>
  <c r="BA123" i="3"/>
  <c r="G123" i="3"/>
  <c r="BB123" i="3" s="1"/>
  <c r="BE122" i="3"/>
  <c r="BD122" i="3"/>
  <c r="BC122" i="3"/>
  <c r="BA122" i="3"/>
  <c r="G122" i="3"/>
  <c r="BB122" i="3" s="1"/>
  <c r="BE118" i="3"/>
  <c r="BD118" i="3"/>
  <c r="BC118" i="3"/>
  <c r="BA118" i="3"/>
  <c r="G118" i="3"/>
  <c r="BB118" i="3" s="1"/>
  <c r="BE116" i="3"/>
  <c r="BD116" i="3"/>
  <c r="BC116" i="3"/>
  <c r="BA116" i="3"/>
  <c r="G116" i="3"/>
  <c r="BB116" i="3" s="1"/>
  <c r="BE114" i="3"/>
  <c r="BD114" i="3"/>
  <c r="BC114" i="3"/>
  <c r="BA114" i="3"/>
  <c r="G114" i="3"/>
  <c r="BB114" i="3" s="1"/>
  <c r="BE112" i="3"/>
  <c r="BD112" i="3"/>
  <c r="BC112" i="3"/>
  <c r="BA112" i="3"/>
  <c r="G112" i="3"/>
  <c r="BB112" i="3" s="1"/>
  <c r="BE109" i="3"/>
  <c r="BD109" i="3"/>
  <c r="BC109" i="3"/>
  <c r="BA109" i="3"/>
  <c r="G109" i="3"/>
  <c r="BB109" i="3" s="1"/>
  <c r="BE105" i="3"/>
  <c r="BD105" i="3"/>
  <c r="BC105" i="3"/>
  <c r="BA105" i="3"/>
  <c r="G105" i="3"/>
  <c r="BB105" i="3" s="1"/>
  <c r="BE102" i="3"/>
  <c r="BD102" i="3"/>
  <c r="BC102" i="3"/>
  <c r="BA102" i="3"/>
  <c r="G102" i="3"/>
  <c r="BB102" i="3" s="1"/>
  <c r="BE99" i="3"/>
  <c r="BD99" i="3"/>
  <c r="BC99" i="3"/>
  <c r="BA99" i="3"/>
  <c r="G99" i="3"/>
  <c r="BB99" i="3" s="1"/>
  <c r="BE95" i="3"/>
  <c r="BD95" i="3"/>
  <c r="BC95" i="3"/>
  <c r="BA95" i="3"/>
  <c r="G95" i="3"/>
  <c r="BB95" i="3" s="1"/>
  <c r="BE92" i="3"/>
  <c r="BD92" i="3"/>
  <c r="BC92" i="3"/>
  <c r="BA92" i="3"/>
  <c r="G92" i="3"/>
  <c r="BB92" i="3" s="1"/>
  <c r="BE89" i="3"/>
  <c r="BD89" i="3"/>
  <c r="BC89" i="3"/>
  <c r="BA89" i="3"/>
  <c r="G89" i="3"/>
  <c r="BB89" i="3" s="1"/>
  <c r="BE86" i="3"/>
  <c r="BD86" i="3"/>
  <c r="BC86" i="3"/>
  <c r="BA86" i="3"/>
  <c r="G86" i="3"/>
  <c r="BB86" i="3" s="1"/>
  <c r="BE83" i="3"/>
  <c r="BD83" i="3"/>
  <c r="BC83" i="3"/>
  <c r="BA83" i="3"/>
  <c r="G83" i="3"/>
  <c r="BB83" i="3" s="1"/>
  <c r="BE79" i="3"/>
  <c r="BD79" i="3"/>
  <c r="BC79" i="3"/>
  <c r="BA79" i="3"/>
  <c r="G79" i="3"/>
  <c r="BB79" i="3" s="1"/>
  <c r="BE76" i="3"/>
  <c r="BD76" i="3"/>
  <c r="BC76" i="3"/>
  <c r="BA76" i="3"/>
  <c r="G76" i="3"/>
  <c r="BB76" i="3" s="1"/>
  <c r="BE75" i="3"/>
  <c r="BD75" i="3"/>
  <c r="BC75" i="3"/>
  <c r="BA75" i="3"/>
  <c r="G75" i="3"/>
  <c r="BB75" i="3" s="1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C69" i="3"/>
  <c r="BA69" i="3"/>
  <c r="G69" i="3"/>
  <c r="BB69" i="3" s="1"/>
  <c r="B12" i="2"/>
  <c r="A12" i="2"/>
  <c r="BE129" i="3"/>
  <c r="I12" i="2" s="1"/>
  <c r="BD129" i="3"/>
  <c r="H12" i="2" s="1"/>
  <c r="BC129" i="3"/>
  <c r="G12" i="2" s="1"/>
  <c r="BA129" i="3"/>
  <c r="E12" i="2" s="1"/>
  <c r="G129" i="3"/>
  <c r="C129" i="3"/>
  <c r="BE65" i="3"/>
  <c r="BD65" i="3"/>
  <c r="BC65" i="3"/>
  <c r="BA65" i="3"/>
  <c r="G65" i="3"/>
  <c r="BB65" i="3" s="1"/>
  <c r="BE63" i="3"/>
  <c r="BD63" i="3"/>
  <c r="BC63" i="3"/>
  <c r="BA63" i="3"/>
  <c r="G63" i="3"/>
  <c r="BB63" i="3" s="1"/>
  <c r="BE61" i="3"/>
  <c r="BD61" i="3"/>
  <c r="BC61" i="3"/>
  <c r="BA61" i="3"/>
  <c r="G61" i="3"/>
  <c r="BB61" i="3" s="1"/>
  <c r="BE59" i="3"/>
  <c r="BD59" i="3"/>
  <c r="BC59" i="3"/>
  <c r="BA59" i="3"/>
  <c r="G59" i="3"/>
  <c r="BB59" i="3" s="1"/>
  <c r="BE57" i="3"/>
  <c r="BD57" i="3"/>
  <c r="BC57" i="3"/>
  <c r="BA57" i="3"/>
  <c r="G57" i="3"/>
  <c r="BB57" i="3" s="1"/>
  <c r="BE55" i="3"/>
  <c r="BD55" i="3"/>
  <c r="BC55" i="3"/>
  <c r="BA55" i="3"/>
  <c r="G55" i="3"/>
  <c r="BB55" i="3" s="1"/>
  <c r="BE52" i="3"/>
  <c r="BD52" i="3"/>
  <c r="BC52" i="3"/>
  <c r="BA52" i="3"/>
  <c r="G52" i="3"/>
  <c r="BB52" i="3" s="1"/>
  <c r="BE50" i="3"/>
  <c r="BD50" i="3"/>
  <c r="BC50" i="3"/>
  <c r="BA50" i="3"/>
  <c r="G50" i="3"/>
  <c r="BB50" i="3" s="1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5" i="3"/>
  <c r="BD45" i="3"/>
  <c r="BC45" i="3"/>
  <c r="BA45" i="3"/>
  <c r="G45" i="3"/>
  <c r="BB45" i="3" s="1"/>
  <c r="BE43" i="3"/>
  <c r="BD43" i="3"/>
  <c r="BC43" i="3"/>
  <c r="BA43" i="3"/>
  <c r="G43" i="3"/>
  <c r="BB43" i="3" s="1"/>
  <c r="BE42" i="3"/>
  <c r="BD42" i="3"/>
  <c r="BC42" i="3"/>
  <c r="BA42" i="3"/>
  <c r="G42" i="3"/>
  <c r="BB42" i="3" s="1"/>
  <c r="BE40" i="3"/>
  <c r="BD40" i="3"/>
  <c r="BC40" i="3"/>
  <c r="BA40" i="3"/>
  <c r="G40" i="3"/>
  <c r="BB40" i="3" s="1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E36" i="3"/>
  <c r="BD36" i="3"/>
  <c r="BC36" i="3"/>
  <c r="BA36" i="3"/>
  <c r="G36" i="3"/>
  <c r="BB36" i="3" s="1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1" i="3"/>
  <c r="BD31" i="3"/>
  <c r="BC31" i="3"/>
  <c r="BA31" i="3"/>
  <c r="G31" i="3"/>
  <c r="BB31" i="3" s="1"/>
  <c r="B11" i="2"/>
  <c r="A11" i="2"/>
  <c r="BE67" i="3"/>
  <c r="I11" i="2" s="1"/>
  <c r="BD67" i="3"/>
  <c r="H11" i="2" s="1"/>
  <c r="BC67" i="3"/>
  <c r="G11" i="2" s="1"/>
  <c r="BA67" i="3"/>
  <c r="E11" i="2" s="1"/>
  <c r="G67" i="3"/>
  <c r="C67" i="3"/>
  <c r="BE28" i="3"/>
  <c r="BD28" i="3"/>
  <c r="BC28" i="3"/>
  <c r="BB28" i="3"/>
  <c r="G28" i="3"/>
  <c r="BA28" i="3" s="1"/>
  <c r="BE27" i="3"/>
  <c r="BD27" i="3"/>
  <c r="BC27" i="3"/>
  <c r="BB27" i="3"/>
  <c r="G27" i="3"/>
  <c r="BA27" i="3" s="1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A29" i="3" s="1"/>
  <c r="E10" i="2" s="1"/>
  <c r="BE20" i="3"/>
  <c r="BD20" i="3"/>
  <c r="BC20" i="3"/>
  <c r="BB20" i="3"/>
  <c r="BA20" i="3"/>
  <c r="G20" i="3"/>
  <c r="BE19" i="3"/>
  <c r="BD19" i="3"/>
  <c r="BC19" i="3"/>
  <c r="BB19" i="3"/>
  <c r="BA19" i="3"/>
  <c r="G19" i="3"/>
  <c r="B10" i="2"/>
  <c r="A10" i="2"/>
  <c r="BE29" i="3"/>
  <c r="I10" i="2" s="1"/>
  <c r="BD29" i="3"/>
  <c r="H10" i="2" s="1"/>
  <c r="BC29" i="3"/>
  <c r="G10" i="2" s="1"/>
  <c r="BB29" i="3"/>
  <c r="F10" i="2" s="1"/>
  <c r="G29" i="3"/>
  <c r="C29" i="3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A17" i="3" s="1"/>
  <c r="E9" i="2" s="1"/>
  <c r="B9" i="2"/>
  <c r="A9" i="2"/>
  <c r="BE17" i="3"/>
  <c r="I9" i="2" s="1"/>
  <c r="BD17" i="3"/>
  <c r="H9" i="2" s="1"/>
  <c r="BC17" i="3"/>
  <c r="G9" i="2" s="1"/>
  <c r="BB17" i="3"/>
  <c r="F9" i="2" s="1"/>
  <c r="G17" i="3"/>
  <c r="C17" i="3"/>
  <c r="BE12" i="3"/>
  <c r="BD12" i="3"/>
  <c r="BC12" i="3"/>
  <c r="BB12" i="3"/>
  <c r="G12" i="3"/>
  <c r="BA12" i="3" s="1"/>
  <c r="BE11" i="3"/>
  <c r="BD11" i="3"/>
  <c r="BD13" i="3" s="1"/>
  <c r="H8" i="2" s="1"/>
  <c r="BC11" i="3"/>
  <c r="BB11" i="3"/>
  <c r="BB13" i="3" s="1"/>
  <c r="F8" i="2" s="1"/>
  <c r="G11" i="3"/>
  <c r="BA11" i="3" s="1"/>
  <c r="BA13" i="3" s="1"/>
  <c r="E8" i="2" s="1"/>
  <c r="B8" i="2"/>
  <c r="A8" i="2"/>
  <c r="BE13" i="3"/>
  <c r="I8" i="2" s="1"/>
  <c r="BC13" i="3"/>
  <c r="G8" i="2" s="1"/>
  <c r="C13" i="3"/>
  <c r="BE8" i="3"/>
  <c r="BD8" i="3"/>
  <c r="BD9" i="3" s="1"/>
  <c r="H7" i="2" s="1"/>
  <c r="H21" i="2" s="1"/>
  <c r="C17" i="1" s="1"/>
  <c r="BC8" i="3"/>
  <c r="BB8" i="3"/>
  <c r="BB9" i="3" s="1"/>
  <c r="F7" i="2" s="1"/>
  <c r="G8" i="3"/>
  <c r="BA8" i="3" s="1"/>
  <c r="BA9" i="3" s="1"/>
  <c r="E7" i="2" s="1"/>
  <c r="E21" i="2" s="1"/>
  <c r="B7" i="2"/>
  <c r="A7" i="2"/>
  <c r="BE9" i="3"/>
  <c r="I7" i="2" s="1"/>
  <c r="I21" i="2" s="1"/>
  <c r="C21" i="1" s="1"/>
  <c r="BC9" i="3"/>
  <c r="G7" i="2" s="1"/>
  <c r="G21" i="2" s="1"/>
  <c r="C18" i="1" s="1"/>
  <c r="C9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C15" i="1" l="1"/>
  <c r="BB67" i="3"/>
  <c r="F11" i="2" s="1"/>
  <c r="F21" i="2" s="1"/>
  <c r="BB129" i="3"/>
  <c r="F12" i="2" s="1"/>
  <c r="G9" i="3"/>
  <c r="G13" i="3"/>
  <c r="BB239" i="3"/>
  <c r="F14" i="2" s="1"/>
  <c r="BB306" i="3"/>
  <c r="F16" i="2" s="1"/>
  <c r="BB312" i="3"/>
  <c r="F17" i="2" s="1"/>
  <c r="BB330" i="3"/>
  <c r="F18" i="2" s="1"/>
  <c r="C16" i="1" l="1"/>
  <c r="C19" i="1"/>
  <c r="C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<sst xmlns="http://schemas.openxmlformats.org/spreadsheetml/2006/main" count="956" uniqueCount="617">
  <si>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</si>
  <si>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</si>
  <si>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</si>
  <si>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</si>
  <si>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</si>
  <si>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</si>
  <si>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</si>
  <si>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</si>
  <si>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</si>
  <si>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</si>
  <si>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</si>
  <si>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</si>
  <si>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</si>
  <si>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</si>
  <si>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</si>
  <si>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</si>
  <si>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</si>
  <si>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</si>
  <si>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</si>
  <si>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</si>
  <si>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</si>
  <si>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</si>
  <si>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</si>
  <si>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</si>
  <si>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</si>
  <si>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</si>
  <si>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</si>
  <si>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</si>
  <si>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</si>
  <si>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</si>
  <si>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</si>
  <si>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</si>
  <si>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</si>
  <si>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</si>
  <si>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</si>
  <si>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</si>
  <si>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</si>
  <si>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</si>
  <si>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</si>
  <si>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</si>
  <si>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</si>
  <si>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</si>
  <si>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</si>
  <si>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</si>
  <si>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</si>
  <si>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</si>
  <si>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</si>
  <si>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</si>
  <si>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</si>
  <si>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</si>
  <si>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</si>
  <si>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</si>
  <si>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</si>
  <si>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</si>
  <si>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</si>
  <si>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</si>
  <si>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</si>
  <si>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</si>
  <si>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</si>
  <si>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</si>
  <si>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</si>
  <si>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</si>
  <si>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</si>
  <si>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</si>
  <si>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</si>
  <si>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</si>
  <si>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</si>
  <si>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</si>
  <si>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</si>
  <si>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2019092111</t>
  </si>
  <si>
    <t>Stav. úpravy - rekonstr.budov A a B Domov Horizont</t>
  </si>
  <si>
    <t>01</t>
  </si>
  <si>
    <t>Objekt A</t>
  </si>
  <si>
    <t>D.1.4.1.a</t>
  </si>
  <si>
    <t>ZDRAVOTECHNIKA</t>
  </si>
  <si>
    <t>4</t>
  </si>
  <si>
    <t>Vodorovné konstrukce</t>
  </si>
  <si>
    <t>411386611U00</t>
  </si>
  <si>
    <t xml:space="preserve">Zabet prostupu instal 0,09m2 stropů </t>
  </si>
  <si>
    <t>kus</t>
  </si>
  <si>
    <t>61</t>
  </si>
  <si>
    <t>Upravy povrchů vnitřní</t>
  </si>
  <si>
    <t>612401291R00</t>
  </si>
  <si>
    <t xml:space="preserve">Omítka malých ploch vnitřních stěn do 0,25 m2 </t>
  </si>
  <si>
    <t>612403399R00</t>
  </si>
  <si>
    <t xml:space="preserve">Hrubá výplň rýh ve stěnách maltou </t>
  </si>
  <si>
    <t>m2</t>
  </si>
  <si>
    <t>94</t>
  </si>
  <si>
    <t>Lešení a stavební výtahy</t>
  </si>
  <si>
    <t>941955001R00</t>
  </si>
  <si>
    <t xml:space="preserve">Lešení lehké pomocné, výška podlahy do 1,2 m </t>
  </si>
  <si>
    <t>941955003R00</t>
  </si>
  <si>
    <t xml:space="preserve">Lešení lehké pomocné, výška podlahy do 2,5 m </t>
  </si>
  <si>
    <t>97</t>
  </si>
  <si>
    <t>Prorážení otvorů</t>
  </si>
  <si>
    <t>971035331R00</t>
  </si>
  <si>
    <t xml:space="preserve">Vybourání otv. zeď cihel. pl. 0,09m2, tl.15 cm, MC </t>
  </si>
  <si>
    <t>971035341R00</t>
  </si>
  <si>
    <t xml:space="preserve">Vybourání otv. zeď cihel. pl.0,09 m2, tl.30 cm, MC </t>
  </si>
  <si>
    <t>971035351R00</t>
  </si>
  <si>
    <t xml:space="preserve">Vybourání otv. zeď cihel. pl.0,09 m2, tl.45 cm, MC </t>
  </si>
  <si>
    <t>972055141R00</t>
  </si>
  <si>
    <t xml:space="preserve">Vybourání otvorů stropy prefa 0,0225 m2, nad 12 cm </t>
  </si>
  <si>
    <t>972055241R00</t>
  </si>
  <si>
    <t xml:space="preserve">Vybourání otvorů stropy prefa 0,09 m2, nad 12 cm </t>
  </si>
  <si>
    <t>974031132R00</t>
  </si>
  <si>
    <t xml:space="preserve">Vysekání rýh ve zdi cihelné 5 x 7 cm </t>
  </si>
  <si>
    <t>m</t>
  </si>
  <si>
    <t>974031135R00</t>
  </si>
  <si>
    <t xml:space="preserve">Vysekání rýh ve zdi cihelné 5 x 20 cm </t>
  </si>
  <si>
    <t>974031153R00</t>
  </si>
  <si>
    <t xml:space="preserve">Vysekání rýh ve zdi cihelné 10 x 10 cm </t>
  </si>
  <si>
    <t>974031164R00</t>
  </si>
  <si>
    <t xml:space="preserve">Vysekání rýh ve zdi cihelné 15 x 15 cm </t>
  </si>
  <si>
    <t>713</t>
  </si>
  <si>
    <t>Izolace tepelné</t>
  </si>
  <si>
    <t>713462133U00</t>
  </si>
  <si>
    <t>Izol potrubí skruž lepené -DN 25 včetně ohybů</t>
  </si>
  <si>
    <t>713462134U00</t>
  </si>
  <si>
    <t>Izol potrubí skruž lepené -DN 32 včetně ohybů</t>
  </si>
  <si>
    <t>713462135U00</t>
  </si>
  <si>
    <t>Izol potrubí skruž lepené -DN 40 včetně ohybů</t>
  </si>
  <si>
    <t>713462136U00</t>
  </si>
  <si>
    <t>Izol potrubí skruž lepené -DN 50 včetně ohybů</t>
  </si>
  <si>
    <t>713462137U00</t>
  </si>
  <si>
    <t>Izol potrubí skruž lepené -DN 63 včetně ohybů</t>
  </si>
  <si>
    <t>713462138U00</t>
  </si>
  <si>
    <t>Izol potrubí skruž lepené -DN 75 včetně ohybů</t>
  </si>
  <si>
    <t>713462139U00</t>
  </si>
  <si>
    <t>Izol potrubí skruž lepené -DN 90 včetně ohybů</t>
  </si>
  <si>
    <t>63154510</t>
  </si>
  <si>
    <t>Pouzdro potrubní izolační  22/20 mm z miner. vlny s polepem vyztuženou Al fólií</t>
  </si>
  <si>
    <t>studená voda 1.PP</t>
  </si>
  <si>
    <t>63154511</t>
  </si>
  <si>
    <t>Pouzdro potrubní izolační 28/20 mm z miner. vlny s polepem vyztuženou Al fólií</t>
  </si>
  <si>
    <t>63154512</t>
  </si>
  <si>
    <t>Pouzdro potrubní izolační 35/20 mm z miner. vlny s polepem vyztuženou fólií</t>
  </si>
  <si>
    <t>63154513</t>
  </si>
  <si>
    <t>Pouzdro potrubní izolační 42/20 mm z miner. vlny s polepem vyztuženou fólií</t>
  </si>
  <si>
    <t>63154515</t>
  </si>
  <si>
    <t>Pouzdro potrubní izolační  60/20 mm z miner. vlny s polepem vyztuženou fólií</t>
  </si>
  <si>
    <t>ocel pozink. 2"</t>
  </si>
  <si>
    <t>631545151</t>
  </si>
  <si>
    <t>Pouzdro potrubní izolační  54/20 mm z miner. vlny s polepem vyztuženou fólií</t>
  </si>
  <si>
    <t>63154516</t>
  </si>
  <si>
    <t>Pouzdro potrubní izolační  64/20 mm z miner. vlny s polepem vyztuženou fólií</t>
  </si>
  <si>
    <t>63154518</t>
  </si>
  <si>
    <t>Pouzdro potrubní izolační  89/20 mm z miner. vlny s polepem vyztuženou fólií</t>
  </si>
  <si>
    <t>ocel pozink. 3"</t>
  </si>
  <si>
    <t>63154570</t>
  </si>
  <si>
    <t>Pouzdro potrubní izolační 22/40 mm z miner. vlny s polepem vyztuženou Al fólií</t>
  </si>
  <si>
    <t>teplá + cirk. 1.PP</t>
  </si>
  <si>
    <t>63154571</t>
  </si>
  <si>
    <t>Pouzdro potrubní izolační 28/40 mm z miner. vlny s polepem vyztuženou Al fólií</t>
  </si>
  <si>
    <t>63154572</t>
  </si>
  <si>
    <t>Pouzdro potrubní izolační 35/40 mm z miner. vlny s polepem vyztuženou Al fólií</t>
  </si>
  <si>
    <t>63154573</t>
  </si>
  <si>
    <t>Pouzdro potrubní izolační 42/40 mm z miner. vlny s polepem vyztuženou Al fólií</t>
  </si>
  <si>
    <t>631545751</t>
  </si>
  <si>
    <t>Pouzdro potrubní izolační 54/40 mm z miner. vlny s polepem vyztuženou Al fólií</t>
  </si>
  <si>
    <t>63154576</t>
  </si>
  <si>
    <t>Pouzdro potrubní izolační  64/40 mm z miner. vlny s polepem vyztuženou Al fólií</t>
  </si>
  <si>
    <t>63154607</t>
  </si>
  <si>
    <t>Pouzdro potrubní izolační 76/50 mm z miner. vlny s polepem vyztuženou Al fólií</t>
  </si>
  <si>
    <t>kanalizace v místnosti A1.07</t>
  </si>
  <si>
    <t>721</t>
  </si>
  <si>
    <t>Vnitřní kanalizace</t>
  </si>
  <si>
    <t>721100902R00</t>
  </si>
  <si>
    <t>Oprava - přetěsnění hrdla odpadního potrubí DN 100 - napojení na stávající potrubí</t>
  </si>
  <si>
    <t>721100906R00</t>
  </si>
  <si>
    <t>Oprava - přetěsnění hrdla odpadního potrubí DN 200 - napjení na stávající potrubí</t>
  </si>
  <si>
    <t>721140802R00</t>
  </si>
  <si>
    <t xml:space="preserve">Demontáž potrubí litinového DN 100 </t>
  </si>
  <si>
    <t>721140806R00</t>
  </si>
  <si>
    <t xml:space="preserve">Demontáž potrubí litinového DN 200 </t>
  </si>
  <si>
    <t>721171803R00</t>
  </si>
  <si>
    <t xml:space="preserve">Demontáž potrubí z PVC do D 75 mm </t>
  </si>
  <si>
    <t>721171808R00</t>
  </si>
  <si>
    <t xml:space="preserve">Demontáž potrubí z PVC do D 114 mm </t>
  </si>
  <si>
    <t>721171809R00</t>
  </si>
  <si>
    <t xml:space="preserve">Demontáž potrubí z PVC do D 160 mm </t>
  </si>
  <si>
    <t>721176102R00</t>
  </si>
  <si>
    <t xml:space="preserve">Potrubí HT připojovací DN 40 x 1,8 mm </t>
  </si>
  <si>
    <t>5+5+5+6+3+4</t>
  </si>
  <si>
    <t>4+3</t>
  </si>
  <si>
    <t>721176103R00</t>
  </si>
  <si>
    <t xml:space="preserve">Potrubí HT připojovací DN 50 x 1,8 mm </t>
  </si>
  <si>
    <t>7+3+4</t>
  </si>
  <si>
    <t>7+6+4+6</t>
  </si>
  <si>
    <t>8</t>
  </si>
  <si>
    <t>721176104R00</t>
  </si>
  <si>
    <t xml:space="preserve">Potrubí HT připojovací DN 70 x 1,9 mm </t>
  </si>
  <si>
    <t>3+2</t>
  </si>
  <si>
    <t>721176105R00</t>
  </si>
  <si>
    <t xml:space="preserve">Potrubí HT připojovací DN 100 x 2,7 mm </t>
  </si>
  <si>
    <t>5+5+7+2+4</t>
  </si>
  <si>
    <t>6</t>
  </si>
  <si>
    <t>721176113R00</t>
  </si>
  <si>
    <t xml:space="preserve">Potrubí HT odpadní svislé D 50 x 1,8 mm </t>
  </si>
  <si>
    <t>2</t>
  </si>
  <si>
    <t>721176114R00</t>
  </si>
  <si>
    <t xml:space="preserve">Potrubí HT odpadní svislé DN 70 x 1,9 mm </t>
  </si>
  <si>
    <t>9+19</t>
  </si>
  <si>
    <t>721176115R00</t>
  </si>
  <si>
    <t xml:space="preserve">Potrubí HT odpadní svislé D 110 x 2,7 mm </t>
  </si>
  <si>
    <t>17+12+12+4</t>
  </si>
  <si>
    <t>17+18+19+5</t>
  </si>
  <si>
    <t>14</t>
  </si>
  <si>
    <t>721176125R00</t>
  </si>
  <si>
    <t xml:space="preserve">Potrubí HT svodné (ležaté) v zemi D 110 x 2,7 mm </t>
  </si>
  <si>
    <t>8+8+3</t>
  </si>
  <si>
    <t>7</t>
  </si>
  <si>
    <t>721176134R00</t>
  </si>
  <si>
    <t xml:space="preserve">Potrubí HT svodné (ležaté) zavěšené DN 70 x 1,9 mm </t>
  </si>
  <si>
    <t>16+14+5+4</t>
  </si>
  <si>
    <t>721176135R00</t>
  </si>
  <si>
    <t xml:space="preserve">Potrubí HT svodné (ležaté) zavěšené DN 100 x 2,7mm </t>
  </si>
  <si>
    <t>16+17+9+7</t>
  </si>
  <si>
    <t>10+16+6</t>
  </si>
  <si>
    <t>10</t>
  </si>
  <si>
    <t>721176136R00</t>
  </si>
  <si>
    <t xml:space="preserve">Potrubí HT svodné (ležaté) zavěšené DN 125 x 3,1mm </t>
  </si>
  <si>
    <t>8+2</t>
  </si>
  <si>
    <t>3</t>
  </si>
  <si>
    <t>721194104R00</t>
  </si>
  <si>
    <t xml:space="preserve">Vyvedení odpadních výpustek D 40 x 1,8 </t>
  </si>
  <si>
    <t>2+10+9+11</t>
  </si>
  <si>
    <t>721194105R00</t>
  </si>
  <si>
    <t xml:space="preserve">Vyvedení odpadních výpustek D 50 x 1,8 </t>
  </si>
  <si>
    <t>1+8+9+10</t>
  </si>
  <si>
    <t>721194109R00</t>
  </si>
  <si>
    <t xml:space="preserve">Vyvedení odpadních výpustek D 110 x 2,3 </t>
  </si>
  <si>
    <t>8+7+7</t>
  </si>
  <si>
    <t>721223427RT2</t>
  </si>
  <si>
    <t>Vpusť podlahová se sifonem, lež.odtokem D 40/50 mm s pevnou přírubou a nerez.rámečkem a mřížkou</t>
  </si>
  <si>
    <t>Součástí položky je i izolační souprava s fólií pro stěrkovou kontaktní izolaci.</t>
  </si>
  <si>
    <t>Vpusť dodat po ověření tloušťky podlahy v místě osazení.</t>
  </si>
  <si>
    <t>2+1+3+3</t>
  </si>
  <si>
    <t>721226513U01</t>
  </si>
  <si>
    <t>Záp uzávěr prač+myč DN40/50 s čist.otvorem, zpět. armaturou a nerez krycí desk</t>
  </si>
  <si>
    <t>721273171U00</t>
  </si>
  <si>
    <t>Přivzdušňovací ventil podomítkový kompletní s omítkovým krytem, 12 l/s</t>
  </si>
  <si>
    <t>721273200RT3</t>
  </si>
  <si>
    <t>Ventilační střešní souprava HL souprava větrací hlavice PP HL810  DN 100</t>
  </si>
  <si>
    <t>721290111R00</t>
  </si>
  <si>
    <t xml:space="preserve">Zkouška těsnosti kanalizace vodou DN 125 </t>
  </si>
  <si>
    <t>721290822R00</t>
  </si>
  <si>
    <t xml:space="preserve">Přesun vybouraných hmot - kanalizace, H 6 - 12 m </t>
  </si>
  <si>
    <t>t</t>
  </si>
  <si>
    <t>721171249</t>
  </si>
  <si>
    <t>Koleno flexibilní pro připojení závěsného WC Geberit 241.521</t>
  </si>
  <si>
    <t>998721203R00</t>
  </si>
  <si>
    <t xml:space="preserve">Přesun hmot pro vnitřní kanalizaci, výšky do 24 m </t>
  </si>
  <si>
    <t>722</t>
  </si>
  <si>
    <t>Vnitřní vodovod</t>
  </si>
  <si>
    <t>722130234R00</t>
  </si>
  <si>
    <t xml:space="preserve">Potrubí z trub.závit.pozink.svařovan. 11343,DN 32 </t>
  </si>
  <si>
    <t>5</t>
  </si>
  <si>
    <t>722130236R00</t>
  </si>
  <si>
    <t xml:space="preserve">Potrubí z trub.závit.pozink.svařovan. 11343,DN 50 </t>
  </si>
  <si>
    <t>722130238R00</t>
  </si>
  <si>
    <t xml:space="preserve">Potrubí z trub.závit.pozink.svařovan. 11343,DN 80 </t>
  </si>
  <si>
    <t>13+3</t>
  </si>
  <si>
    <t>722130801R00</t>
  </si>
  <si>
    <t xml:space="preserve">Demontáž potrubí ocelových závitových do DN 25 </t>
  </si>
  <si>
    <t>722130802R00</t>
  </si>
  <si>
    <t xml:space="preserve">Demontáž potrubí ocelových závitových DN 40 </t>
  </si>
  <si>
    <t>722130803R00</t>
  </si>
  <si>
    <t xml:space="preserve">Demontáž potrubí ocelových závitových DN 50 </t>
  </si>
  <si>
    <t>722130804R00</t>
  </si>
  <si>
    <t xml:space="preserve">Demontáž potrubí ocelových závitových DN 65 </t>
  </si>
  <si>
    <t>722130805R00</t>
  </si>
  <si>
    <t xml:space="preserve">Demontáž potrubí ocelových závitových DN 80 </t>
  </si>
  <si>
    <t>722130826R00</t>
  </si>
  <si>
    <t xml:space="preserve">Demontáž šroubení do G 3 </t>
  </si>
  <si>
    <t>722174311R00</t>
  </si>
  <si>
    <t>Potrubí z PP-RCT S3,2    D 20x2,8 mm třívrstvé potr. s vrstvou vyztuženou čedič. vlákny</t>
  </si>
  <si>
    <t>Součástí položky je dodávka a montáž potrubí a tvarovek, kotvícího materiálu, závěsů.</t>
  </si>
  <si>
    <t>27+16+20+12+60</t>
  </si>
  <si>
    <t>100</t>
  </si>
  <si>
    <t>10+20+10+75</t>
  </si>
  <si>
    <t>20+15</t>
  </si>
  <si>
    <t>722174312R00</t>
  </si>
  <si>
    <t>Potrubí z PP-RCT S3,2    D 25x3,5 mm třívrstvé potr. s vrstvou vyztuženou čedič. vlákny</t>
  </si>
  <si>
    <t>36+15+12+11+40</t>
  </si>
  <si>
    <t>40</t>
  </si>
  <si>
    <t>15+12+8+40</t>
  </si>
  <si>
    <t>21+12</t>
  </si>
  <si>
    <t>722174313R00</t>
  </si>
  <si>
    <t>Potrubí z PP-RCT S3,2    D 32x4,5 mm třívrstvé potr. s vrstvou vyztuženou čedič. vlákny</t>
  </si>
  <si>
    <t>50+7+7+25</t>
  </si>
  <si>
    <t>80</t>
  </si>
  <si>
    <t>10+25</t>
  </si>
  <si>
    <t>13+9</t>
  </si>
  <si>
    <t>722174314R00</t>
  </si>
  <si>
    <t>Potrubí z PP-RCT S3,2,   D 40x5,6 mm třívrstvé potr. s vrstvou vyztuženou čedič. vlákny</t>
  </si>
  <si>
    <t>15+10</t>
  </si>
  <si>
    <t>50</t>
  </si>
  <si>
    <t>8+7</t>
  </si>
  <si>
    <t>9+5</t>
  </si>
  <si>
    <t>722174315R00</t>
  </si>
  <si>
    <t>Potrubí z PP-RCT S3,2,  D 50x6,9 mm třívrstvé potr. s vrstvou vyztuženou čedič. vlákny</t>
  </si>
  <si>
    <t>13+5+14</t>
  </si>
  <si>
    <t>37</t>
  </si>
  <si>
    <t>35</t>
  </si>
  <si>
    <t>722174316R00</t>
  </si>
  <si>
    <t>Potrubí z PP-RCT S3,2,   D 63x8,6 mm třívrstvé potr. s vrstvou vyztuženou čedič. vlákny</t>
  </si>
  <si>
    <t>32+6</t>
  </si>
  <si>
    <t>27+22</t>
  </si>
  <si>
    <t>7+6</t>
  </si>
  <si>
    <t>722181212RT7</t>
  </si>
  <si>
    <t>Izolace návleková  PRO tl. stěny 9 mm vnitřní průměr 22 mm</t>
  </si>
  <si>
    <t>722181212RT8</t>
  </si>
  <si>
    <t>Izolace návleková  PRO tl. stěny 9 mm vnitřní průměr 25 mm</t>
  </si>
  <si>
    <t>722181212RU1</t>
  </si>
  <si>
    <t>Izolace návleková  PRO tl. stěny 9 mm vnitřní průměr 32 mm</t>
  </si>
  <si>
    <t>722181212RU4</t>
  </si>
  <si>
    <t>Izolace návleková  PRO tl. stěny 9 mm vnitřní průměr 42 mm</t>
  </si>
  <si>
    <t>722181212RU7</t>
  </si>
  <si>
    <t>Izolace návleková PRO tl. stěny 9 mm vnitřní průměr 52 mm</t>
  </si>
  <si>
    <t>722181213RT7</t>
  </si>
  <si>
    <t>Izolace návleková PRO tl. stěny 13 mm vnitřní průměr 22 mm</t>
  </si>
  <si>
    <t>722181213RT8</t>
  </si>
  <si>
    <t>Izolace návleková PRO tl. stěny 13 mm vnitřní průměr 25 mm</t>
  </si>
  <si>
    <t>722181213RU1</t>
  </si>
  <si>
    <t>Izolace návleková PRO tl. stěny 13 mm vnitřní průměr 32 mm</t>
  </si>
  <si>
    <t>722181213RU4</t>
  </si>
  <si>
    <t>Izolace návleková PRO tl. stěny 13 mm vnitřní průměr 42 mm</t>
  </si>
  <si>
    <t>722190401R00</t>
  </si>
  <si>
    <t xml:space="preserve">Vyvedení a upevnění výpustek DN 15 </t>
  </si>
  <si>
    <t>Výpustky v místnostech uživatelů budou kotveny pomocí nástěnek upevněných vruty a hmoždinkami.</t>
  </si>
  <si>
    <t>722211813R00</t>
  </si>
  <si>
    <t xml:space="preserve">Demontáž armatur vodov.se dvěma přírubami DN 80 </t>
  </si>
  <si>
    <t>722220851R00</t>
  </si>
  <si>
    <t xml:space="preserve">Demontáž armatur s jedním závitem G 3/4 </t>
  </si>
  <si>
    <t>722220862R00</t>
  </si>
  <si>
    <t xml:space="preserve">Demontáž armatur s dvěma závity G 5/4 </t>
  </si>
  <si>
    <t>722220864R00</t>
  </si>
  <si>
    <t xml:space="preserve">Demontáž armatur s dvěma závity G 2 </t>
  </si>
  <si>
    <t>722221134R00</t>
  </si>
  <si>
    <t>Armatury s 1závit.- 1/2"  dod. + mont. kohouty rohové hadicové pračkové</t>
  </si>
  <si>
    <t>soubor</t>
  </si>
  <si>
    <t>722224111R00</t>
  </si>
  <si>
    <t xml:space="preserve">Kohouty kulové plnicí a vypouštěcí DN 15 </t>
  </si>
  <si>
    <t>722232043U00</t>
  </si>
  <si>
    <t>Kulo koh vnit záv G1/2 PN42-185°C včetně montáže</t>
  </si>
  <si>
    <t>722232044U00</t>
  </si>
  <si>
    <t>Kulo koh vnit záv G3/4 PN42-185°C včetně montáže</t>
  </si>
  <si>
    <t>722232045U00</t>
  </si>
  <si>
    <t>Kulo koh vnit záv G1 PN42-185°C včetně montáže</t>
  </si>
  <si>
    <t>722232046U00</t>
  </si>
  <si>
    <t>Kulo koh vnit záv G11/4 PN42-185°C včetně montáže</t>
  </si>
  <si>
    <t>722232047U00</t>
  </si>
  <si>
    <t>Kulo koh vnit záv G11/2 PN42-185°C včetně montáže</t>
  </si>
  <si>
    <t>722232048U00</t>
  </si>
  <si>
    <t>Kulo koh vnit záv G2 PN42-185°C včetně montáže</t>
  </si>
  <si>
    <t>722232061U00</t>
  </si>
  <si>
    <t>Kulo koh vni záv G1/2 PN42-185°C+vy včetně montáže</t>
  </si>
  <si>
    <t>722234263U00</t>
  </si>
  <si>
    <t>Filtr mosaz G1/2 PN16-120°C 2xzá včetně montáže</t>
  </si>
  <si>
    <t>722234267U00</t>
  </si>
  <si>
    <t>Filtr mosaz G6/4 PN16-120°C 2xzá včetně montáže</t>
  </si>
  <si>
    <t>722234268U00</t>
  </si>
  <si>
    <t>Filtr mosaz G2 PN16-120°C 2xzá včetně montáže</t>
  </si>
  <si>
    <t>722249102R00</t>
  </si>
  <si>
    <t xml:space="preserve">Montáž armatury požární - hydrant  G 1 </t>
  </si>
  <si>
    <t>722260813R00</t>
  </si>
  <si>
    <t xml:space="preserve">Demontáž vodoměrů závitových G 1 </t>
  </si>
  <si>
    <t>722290226R00</t>
  </si>
  <si>
    <t xml:space="preserve">Zkouška tlaku potrubí závitového DN 50 </t>
  </si>
  <si>
    <t>722290229R00</t>
  </si>
  <si>
    <t xml:space="preserve">Zkouška tlaku potrubí závitového DN 100 </t>
  </si>
  <si>
    <t>722290234R00</t>
  </si>
  <si>
    <t xml:space="preserve">Proplach a dezinfekce vodovod.potrubí DN 80 </t>
  </si>
  <si>
    <t>733391101U00</t>
  </si>
  <si>
    <t xml:space="preserve">Zkouška těs potrubí plast -D 32 </t>
  </si>
  <si>
    <t>733391102U00</t>
  </si>
  <si>
    <t xml:space="preserve">Zkouška těs potrubí plast -D 50 </t>
  </si>
  <si>
    <t>734173417R00</t>
  </si>
  <si>
    <t>Přírubové spoje PN 1,6/I MPa, DN 80 vč. příruby závitové DN80/3"</t>
  </si>
  <si>
    <t>722 17-4511</t>
  </si>
  <si>
    <t xml:space="preserve">Žlab pozink. podpěrný pro potr d20 - 2m </t>
  </si>
  <si>
    <t>722 17-4512</t>
  </si>
  <si>
    <t xml:space="preserve">Žlab pozink. podpěrný pro potr d25 - 2m </t>
  </si>
  <si>
    <t>722 17-4513</t>
  </si>
  <si>
    <t xml:space="preserve">Žlab pozink. podpěrný pro potr d32 - 2m </t>
  </si>
  <si>
    <t>722 17-4514</t>
  </si>
  <si>
    <t xml:space="preserve">Žlab pozink. podpěrný pro potr d40 - 2m </t>
  </si>
  <si>
    <t>722 17-4515</t>
  </si>
  <si>
    <t xml:space="preserve">Žlab pozink. podpěrný pro potr d50 - 2m </t>
  </si>
  <si>
    <t>722 17-4516</t>
  </si>
  <si>
    <t xml:space="preserve">Žlab pozink. podpěrný pro potr d63 - 2m </t>
  </si>
  <si>
    <t>722 23-205</t>
  </si>
  <si>
    <t>Flexi připoj hadice FxF 1/2"x1/2", 20 cm, 30cm pro umyv/dřez/splach.nádržku</t>
  </si>
  <si>
    <t>722 23-3015</t>
  </si>
  <si>
    <t>Vyvažovací ventil bez vypouštění 1/2" včetně montáže</t>
  </si>
  <si>
    <t>722 23-3032</t>
  </si>
  <si>
    <t>Vyvažovací ventil bez vypouštění 5/4" včetně montáže</t>
  </si>
  <si>
    <t>722 23-3040</t>
  </si>
  <si>
    <t>Vyvažovací ventil bez vypouštění 6/4" včetně montáže</t>
  </si>
  <si>
    <t>722 24-112233</t>
  </si>
  <si>
    <t xml:space="preserve">Seřízení vyvažovacích ventilů </t>
  </si>
  <si>
    <t>722 25-100</t>
  </si>
  <si>
    <t>Elektrikářská výpomoc vč. propoj. kabelů osazení stáv.čidel a snímačů do nového potrubí</t>
  </si>
  <si>
    <t>v koordinaci s dodavatelem ZTI</t>
  </si>
  <si>
    <t>998722203R00</t>
  </si>
  <si>
    <t xml:space="preserve">Přesun hmot pro vnitřní vodovod, výšky do 24 m </t>
  </si>
  <si>
    <t>724</t>
  </si>
  <si>
    <t>Strojní vybavení</t>
  </si>
  <si>
    <t>732429111R00</t>
  </si>
  <si>
    <t xml:space="preserve">Montáž čerpadel oběhových spirálních, DN 25 </t>
  </si>
  <si>
    <t>732429113R00</t>
  </si>
  <si>
    <t xml:space="preserve">Montáž čerpadel oběhových spirálních, DN 50 </t>
  </si>
  <si>
    <t>734421150R00</t>
  </si>
  <si>
    <t>Tlakoměr deformační 0-0,6 MPa č. 53312, D 100 vč. kohoutu</t>
  </si>
  <si>
    <t>724 1125</t>
  </si>
  <si>
    <t>Čerp. cirkulační 25-60 N v provedení nerez náhrada stávajícího čerpadla, jmen.napětí 1x230V</t>
  </si>
  <si>
    <t>724 1150</t>
  </si>
  <si>
    <t>Čerp. cirkulační 50-120 F B v provedení bronz náhrada stávajícího čerpadla, jmen.napětí 3x400V</t>
  </si>
  <si>
    <t>734 14</t>
  </si>
  <si>
    <t>Pojistný ventil typ DUCO 1/2"x3/4" 600 kPa včetně montáže</t>
  </si>
  <si>
    <t>734 19</t>
  </si>
  <si>
    <t>Pojistný ventil typ DUCO 5/4"x6/4" KD 600 kPa včetně montáže</t>
  </si>
  <si>
    <t>734 21</t>
  </si>
  <si>
    <t xml:space="preserve">Teploměr axiální s jímkou R540 </t>
  </si>
  <si>
    <t>998724203R00</t>
  </si>
  <si>
    <t xml:space="preserve">Přesun hmot pro strojní vybavení, výšky do 24 m </t>
  </si>
  <si>
    <t>725</t>
  </si>
  <si>
    <t>Zařizovací předměty</t>
  </si>
  <si>
    <t>725110811R00</t>
  </si>
  <si>
    <t xml:space="preserve">Demontáž klozetů splachovacích </t>
  </si>
  <si>
    <t>8+6+5</t>
  </si>
  <si>
    <t>725111131U00</t>
  </si>
  <si>
    <t xml:space="preserve">Splachovač nádrž plast vysokopoložená + mont </t>
  </si>
  <si>
    <t>725119212U00</t>
  </si>
  <si>
    <t xml:space="preserve">Mtž klozet mís kombinačních 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</si>
  <si>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</si>
  <si>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</si>
  <si>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</si>
  <si>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</si>
  <si>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725119402R00</t>
  </si>
  <si>
    <t xml:space="preserve">Montáž předstěnových systémů do sádrokartonu </t>
  </si>
  <si>
    <t>725122002U00</t>
  </si>
  <si>
    <t xml:space="preserve">Mtž pisoáru automat splach </t>
  </si>
  <si>
    <t>725122817R00</t>
  </si>
  <si>
    <t xml:space="preserve">Demontáž pisoárů bez nádrže + 1 záchodkem </t>
  </si>
  <si>
    <t>725210821R00</t>
  </si>
  <si>
    <t xml:space="preserve">Demontáž umyvadel bez výtokových armatur </t>
  </si>
  <si>
    <t>2+8+7+12</t>
  </si>
  <si>
    <t>725219102U00</t>
  </si>
  <si>
    <t xml:space="preserve">Mtž umyvadla na šrouby </t>
  </si>
  <si>
    <t>725220841R00</t>
  </si>
  <si>
    <t xml:space="preserve">Demontáž ocelové vany </t>
  </si>
  <si>
    <t>725240812R00</t>
  </si>
  <si>
    <t xml:space="preserve">Demontáž sprchových mís bez výtokových armatur </t>
  </si>
  <si>
    <t>725249106R00</t>
  </si>
  <si>
    <t xml:space="preserve">Montáž sprchových žlabů nerez, 600 mm </t>
  </si>
  <si>
    <t>725310823R00</t>
  </si>
  <si>
    <t xml:space="preserve">Demontáž dřezů 1dílných v kuchyňské sestavě </t>
  </si>
  <si>
    <t>725319101R00</t>
  </si>
  <si>
    <t xml:space="preserve">Montáž dřezů jednoduchých </t>
  </si>
  <si>
    <t>725320828R00</t>
  </si>
  <si>
    <t xml:space="preserve">Demontáž dřezů dvojitých velkokuchyňských </t>
  </si>
  <si>
    <t>725339101R00</t>
  </si>
  <si>
    <t xml:space="preserve">Montáž výlevky diturvitové, bez nádrže a armatur </t>
  </si>
  <si>
    <t>725810402R00</t>
  </si>
  <si>
    <t>Ventil rohový bez přípoj. trubičky G 1/2 pro splach nádržky, včetně montáže</t>
  </si>
  <si>
    <t>725820801R00</t>
  </si>
  <si>
    <t xml:space="preserve">Demontáž baterie nástěnné do G 3/4 </t>
  </si>
  <si>
    <t>725821311U00</t>
  </si>
  <si>
    <t xml:space="preserve">Baterie dřez stěna páka kul ú dl250 </t>
  </si>
  <si>
    <t>725821312U00</t>
  </si>
  <si>
    <t xml:space="preserve">Baterie dřez stěna páka kul ú dl300 - výlevka </t>
  </si>
  <si>
    <t>725825111RT1</t>
  </si>
  <si>
    <t>Baterie umyvadlová nástěnná ruční páková standardní ramínko 200 mm</t>
  </si>
  <si>
    <t>725841213U00</t>
  </si>
  <si>
    <t>Baterie páka sprcha G 1/2 vč. hadice, růžice a stěnového držáku</t>
  </si>
  <si>
    <t>725860107R00</t>
  </si>
  <si>
    <t xml:space="preserve">Uzávěrka zápachová umyvadlová D 40 </t>
  </si>
  <si>
    <t>725860182RT1</t>
  </si>
  <si>
    <t>Sifon pračkový  D 40/50 mm podomítková uzávěrka s přípojem vody 1/2"</t>
  </si>
  <si>
    <t>725862124U00</t>
  </si>
  <si>
    <t xml:space="preserve">Zápach uzávěr dřez bez přepad DN 50 </t>
  </si>
  <si>
    <t>725 101</t>
  </si>
  <si>
    <t xml:space="preserve">Ovládací tlačítko pro závěsné WC </t>
  </si>
  <si>
    <t>725 102</t>
  </si>
  <si>
    <t xml:space="preserve">Protihluková sada závěných WC </t>
  </si>
  <si>
    <t>Pneumatický set splachování pro podomítkové moduly pro WCI - včetně montáže</t>
  </si>
  <si>
    <t>725 200</t>
  </si>
  <si>
    <t xml:space="preserve">Vanička sprchová litá 90x90 cm čtvrtkruh </t>
  </si>
  <si>
    <t>725 201</t>
  </si>
  <si>
    <t xml:space="preserve">Vanička sprchová litá 90x90 cm </t>
  </si>
  <si>
    <t>725 202</t>
  </si>
  <si>
    <t xml:space="preserve">Sada nožiček pro sprch vaničku (5 ks) </t>
  </si>
  <si>
    <t>sada</t>
  </si>
  <si>
    <t>725 203</t>
  </si>
  <si>
    <t xml:space="preserve">Příslušenství pro sprch. vaničku </t>
  </si>
  <si>
    <t>725 204</t>
  </si>
  <si>
    <t xml:space="preserve">Zástěna sprch. koutu dle tvaru vaničky </t>
  </si>
  <si>
    <t>725 23-205</t>
  </si>
  <si>
    <t>Flexi připoj hadice FxF 1/2"x1/2",  30cm s nerez oplet. pro splach. nádržky</t>
  </si>
  <si>
    <t>725 431</t>
  </si>
  <si>
    <t>VNV - výškově stavitelná vana + dezinfekční systém vana 2000x700x(650-1000) - vč.inst.a zaškol</t>
  </si>
  <si>
    <t>925 24-80</t>
  </si>
  <si>
    <t>Sifon umyvadlový bezbariérový (podomítkový+ montáž včetně odpadního ventilu a prpojovací trubky</t>
  </si>
  <si>
    <t>kpl</t>
  </si>
  <si>
    <t>286967561</t>
  </si>
  <si>
    <t>Modul-WC pro obezdění ovl.zepředu UP320, h=108 cm</t>
  </si>
  <si>
    <t>286967566</t>
  </si>
  <si>
    <t>Modul-pisoár pro obezdění, h=109-127cm skryté ovl.</t>
  </si>
  <si>
    <t>286967570</t>
  </si>
  <si>
    <t>Modul-umyvadlo pro obezdění, hloubka 8-19 cm</t>
  </si>
  <si>
    <t>286967598</t>
  </si>
  <si>
    <t>Modul-umyvadlo  h=112-130 cm do SDK příčky</t>
  </si>
  <si>
    <t>551616890</t>
  </si>
  <si>
    <t>Žlab odtokový nerez vč. sifonu L=600 mm</t>
  </si>
  <si>
    <t>551616900</t>
  </si>
  <si>
    <t>Rošt - leštěný  l = 600 mm</t>
  </si>
  <si>
    <t>55167407</t>
  </si>
  <si>
    <t>Sedátko klozetové pro těl. postižené bez poklopu</t>
  </si>
  <si>
    <t>55167409</t>
  </si>
  <si>
    <t>Sedátko klozetové tvrdé, klouby kovové dle typu použité mísy WC</t>
  </si>
  <si>
    <t>64214331</t>
  </si>
  <si>
    <t>Umyvadlo bílé bez otvoru. pro bat. š. 450 mm</t>
  </si>
  <si>
    <t>64214360</t>
  </si>
  <si>
    <t>Umyvadlo bílé bez otvoru pro bat. š. 600mm</t>
  </si>
  <si>
    <t>64214485</t>
  </si>
  <si>
    <t>Umyvadlo zdrav. 64x55 cm bez otv. pro bat. bílé</t>
  </si>
  <si>
    <t>642153265</t>
  </si>
  <si>
    <t>Umyvadlo bílé bez otvoru pro bat. š. 500 mm</t>
  </si>
  <si>
    <t>64234641</t>
  </si>
  <si>
    <t>Klozet stojící kombi. odpad svislý včetně splach. nádržky</t>
  </si>
  <si>
    <t>64238817</t>
  </si>
  <si>
    <t>Klozet závěsný dl.70cm pro těl. postižené vč. prodluž. trubky</t>
  </si>
  <si>
    <t>64240062</t>
  </si>
  <si>
    <t>Mísa klozetová závěsná bílá  hl. 530 mm</t>
  </si>
  <si>
    <t>64251336</t>
  </si>
  <si>
    <t>Pisoár keram. komplet pro bateriové napájení</t>
  </si>
  <si>
    <t>64271101</t>
  </si>
  <si>
    <t>Výlevka keram. se sklop. plast. mřížkou, bílá</t>
  </si>
  <si>
    <t>64291390</t>
  </si>
  <si>
    <t>Kryt na sifón  bílý polosloup</t>
  </si>
  <si>
    <t>998725103R00</t>
  </si>
  <si>
    <t xml:space="preserve">Přesun hmot pro zařizovací předměty, výšky do 24 m </t>
  </si>
  <si>
    <t>733</t>
  </si>
  <si>
    <t>Rozvod potrubí</t>
  </si>
  <si>
    <t>733110806R00</t>
  </si>
  <si>
    <t xml:space="preserve">Demontáž potrubí ocelového závitového do DN 15-32 </t>
  </si>
  <si>
    <t>733111103R00</t>
  </si>
  <si>
    <t xml:space="preserve">Potrubí závitové bezešvé běžné nízkotlaké DN 15 </t>
  </si>
  <si>
    <t>733111104R00</t>
  </si>
  <si>
    <t xml:space="preserve">Potrubí závitové bezešvé běžné nízkotlaké DN 20 </t>
  </si>
  <si>
    <t>733191914R00</t>
  </si>
  <si>
    <t xml:space="preserve">Zaslepení potrubí zkováním a zavařením DN 20 </t>
  </si>
  <si>
    <t>734</t>
  </si>
  <si>
    <t>Armatury</t>
  </si>
  <si>
    <t>734225422R00</t>
  </si>
  <si>
    <t>Ventil radiátorový, přímý, termostatický DN 15 včetně termostatické hlavice</t>
  </si>
  <si>
    <t>734261213RM1</t>
  </si>
  <si>
    <t xml:space="preserve">Šroubení  radiátorové regulační přímé, G 1/2 </t>
  </si>
  <si>
    <t>734 53</t>
  </si>
  <si>
    <t>Pojistný ventil   1"x5/4" KBD 600 kPa, 380 mm2, vč. montáže</t>
  </si>
  <si>
    <t>734 54</t>
  </si>
  <si>
    <t>Pojistný ventil  5/4"x6/4" KB 600 kPa 804 mm2, vč. montáže</t>
  </si>
  <si>
    <t>735</t>
  </si>
  <si>
    <t>Otopná tělesa</t>
  </si>
  <si>
    <t>735111810R00</t>
  </si>
  <si>
    <t xml:space="preserve">Demontáž těles otopných litinových článkových </t>
  </si>
  <si>
    <t>735117110R00</t>
  </si>
  <si>
    <t xml:space="preserve">Odpojení a připojení těles po nátěru </t>
  </si>
  <si>
    <t>735119140R00</t>
  </si>
  <si>
    <t xml:space="preserve">Montáž těles otopných litinových článkových </t>
  </si>
  <si>
    <t>735156520R00</t>
  </si>
  <si>
    <t xml:space="preserve">Otopná tělesa panelová Klasik 21  400/ 400 </t>
  </si>
  <si>
    <t>735156540R00</t>
  </si>
  <si>
    <t xml:space="preserve">Otopná tělesa panelová Klasik 21  500/ 400 </t>
  </si>
  <si>
    <t>735156640R00</t>
  </si>
  <si>
    <t xml:space="preserve">Otopná tělesa panelová Klasik 22  500/ 400 </t>
  </si>
  <si>
    <t>735156920R00</t>
  </si>
  <si>
    <t xml:space="preserve">Tlakové zkoušky otopných těles Radik 20-22 </t>
  </si>
  <si>
    <t>735171314R00</t>
  </si>
  <si>
    <t xml:space="preserve">Těleso trub. (žepřík) KLC 1820.600 </t>
  </si>
  <si>
    <t>735191910R01</t>
  </si>
  <si>
    <t>Napuštění vody do otopného systému - bez kotle voda s ochranným přípravkem</t>
  </si>
  <si>
    <t>735494811R01</t>
  </si>
  <si>
    <t>Vypuštění vody z otopných těles a potr. topná voda vč.ekologické likvidace</t>
  </si>
  <si>
    <t>735 11-9150</t>
  </si>
  <si>
    <t>Ůprava stávajících připojovacích potrubí DN15-DN20 odřezání a navaření nových přípojek</t>
  </si>
  <si>
    <t>735 nabíd 1</t>
  </si>
  <si>
    <t>Propláchnutí otopného systému čistou vodou napuštění a vypuštění</t>
  </si>
  <si>
    <t>735 nabíd 3</t>
  </si>
  <si>
    <t>Ochranný přípravek otopných soustav s dlouhodobým účinkem</t>
  </si>
  <si>
    <t>litr</t>
  </si>
  <si>
    <t>735 nabíd 4</t>
  </si>
  <si>
    <t xml:space="preserve">Laboratorní rozbor topné vody </t>
  </si>
  <si>
    <t>735 nabíd 5</t>
  </si>
  <si>
    <t xml:space="preserve">Návrh úpravny pro napouštění </t>
  </si>
  <si>
    <t>998735201R00</t>
  </si>
  <si>
    <t xml:space="preserve">Přesun hmot pro otopná tělesa, výšky do 6 m </t>
  </si>
  <si>
    <t>767</t>
  </si>
  <si>
    <t>Konstrukce zámečnické</t>
  </si>
  <si>
    <t>767995102R00</t>
  </si>
  <si>
    <t xml:space="preserve">Výroba a montáž kov. atypických konstr. do 10 kg </t>
  </si>
  <si>
    <t>kg</t>
  </si>
  <si>
    <t>767 944</t>
  </si>
  <si>
    <t>Dvířka nerez plech. 250x400 mm + zámek a rám vč. kotvení a montáže</t>
  </si>
  <si>
    <t>13814201</t>
  </si>
  <si>
    <t>Plech Pz jakost 10004.2 tl.1,50 mm, povlak 275g/m2</t>
  </si>
  <si>
    <t>T</t>
  </si>
  <si>
    <t>783</t>
  </si>
  <si>
    <t>Nátěry</t>
  </si>
  <si>
    <t>783324140R00</t>
  </si>
  <si>
    <t xml:space="preserve">Nátěr syntetický litin. radiátorů Z +1x + 1x email </t>
  </si>
  <si>
    <t>783424140R00</t>
  </si>
  <si>
    <t>Nátěr syntetický potrubí do DN 50 mm  Z + 2x včetně očištění a odmaštění potr.</t>
  </si>
  <si>
    <t>DOMOV HORIZONT p.o.</t>
  </si>
  <si>
    <t>PROJEKTIS,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</si>
</sst>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G23" sqref="G2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67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D.1.4.1.a</v>
      </c>
      <c r="D2" s="5" t="str">
        <f>Rekapitulace!G2</f>
        <v>ZDRAVOTECHNIKA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71</v>
      </c>
      <c r="B5" s="18"/>
      <c r="C5" s="19" t="s">
        <v>72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69</v>
      </c>
      <c r="B7" s="25"/>
      <c r="C7" s="26" t="s">
        <v>70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 t="s">
        <v>616</v>
      </c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 t="str">
        <f>Projektant</f>
        <v>PROJEKTIS, s.r.o.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 t="s">
        <v>615</v>
      </c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2019092111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/>
      <c r="E15" s="61"/>
      <c r="F15" s="62"/>
      <c r="G15" s="59"/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/>
      <c r="E16" s="63"/>
      <c r="F16" s="64"/>
      <c r="G16" s="59"/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/>
      <c r="E17" s="63"/>
      <c r="F17" s="64"/>
      <c r="G17" s="59"/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/>
      <c r="E18" s="63"/>
      <c r="F18" s="64"/>
      <c r="G18" s="59"/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/>
      <c r="E19" s="63"/>
      <c r="F19" s="64"/>
      <c r="G19" s="59"/>
    </row>
    <row r="20" spans="1:7" ht="15.95" customHeight="1" x14ac:dyDescent="0.2">
      <c r="A20" s="67"/>
      <c r="B20" s="58"/>
      <c r="C20" s="59"/>
      <c r="D20" s="9"/>
      <c r="E20" s="63"/>
      <c r="F20" s="64"/>
      <c r="G20" s="59"/>
    </row>
    <row r="21" spans="1:7" ht="15.95" customHeight="1" x14ac:dyDescent="0.2">
      <c r="A21" s="67" t="s">
        <v>30</v>
      </c>
      <c r="B21" s="58"/>
      <c r="C21" s="59">
        <f>HZS</f>
        <v>0</v>
      </c>
      <c r="D21" s="9"/>
      <c r="E21" s="63"/>
      <c r="F21" s="64"/>
      <c r="G21" s="59"/>
    </row>
    <row r="22" spans="1:7" ht="15.95" customHeight="1" x14ac:dyDescent="0.2">
      <c r="A22" s="68" t="s">
        <v>31</v>
      </c>
      <c r="B22" s="69"/>
      <c r="C22" s="59">
        <f>C19+C21</f>
        <v>0</v>
      </c>
      <c r="D22" s="9"/>
      <c r="E22" s="63"/>
      <c r="F22" s="64"/>
      <c r="G22" s="59"/>
    </row>
    <row r="23" spans="1:7" ht="15.95" customHeight="1" thickBot="1" x14ac:dyDescent="0.25">
      <c r="A23" s="70" t="s">
        <v>32</v>
      </c>
      <c r="B23" s="71"/>
      <c r="C23" s="72">
        <f>C22+G23</f>
        <v>0</v>
      </c>
      <c r="D23" s="73"/>
      <c r="E23" s="74"/>
      <c r="F23" s="75"/>
      <c r="G23" s="59"/>
    </row>
    <row r="24" spans="1:7" x14ac:dyDescent="0.2">
      <c r="A24" s="76" t="s">
        <v>33</v>
      </c>
      <c r="B24" s="77"/>
      <c r="C24" s="78"/>
      <c r="D24" s="77" t="s">
        <v>34</v>
      </c>
      <c r="E24" s="77"/>
      <c r="F24" s="79" t="s">
        <v>35</v>
      </c>
      <c r="G24" s="80"/>
    </row>
    <row r="25" spans="1:7" x14ac:dyDescent="0.2">
      <c r="A25" s="68" t="s">
        <v>36</v>
      </c>
      <c r="B25" s="69"/>
      <c r="C25" s="81"/>
      <c r="D25" s="69" t="s">
        <v>36</v>
      </c>
      <c r="E25" s="82"/>
      <c r="F25" s="83" t="s">
        <v>36</v>
      </c>
      <c r="G25" s="84"/>
    </row>
    <row r="26" spans="1:7" ht="37.5" customHeight="1" x14ac:dyDescent="0.2">
      <c r="A26" s="68" t="s">
        <v>37</v>
      </c>
      <c r="B26" s="85"/>
      <c r="C26" s="81"/>
      <c r="D26" s="69" t="s">
        <v>37</v>
      </c>
      <c r="E26" s="82"/>
      <c r="F26" s="83" t="s">
        <v>37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38</v>
      </c>
      <c r="B28" s="69"/>
      <c r="C28" s="81"/>
      <c r="D28" s="83" t="s">
        <v>39</v>
      </c>
      <c r="E28" s="81"/>
      <c r="F28" s="87" t="s">
        <v>39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40</v>
      </c>
      <c r="B30" s="91"/>
      <c r="C30" s="92">
        <v>15</v>
      </c>
      <c r="D30" s="91" t="s">
        <v>41</v>
      </c>
      <c r="E30" s="93"/>
      <c r="F30" s="94">
        <f>C23-F32</f>
        <v>0</v>
      </c>
      <c r="G30" s="95"/>
    </row>
    <row r="31" spans="1:7" x14ac:dyDescent="0.2">
      <c r="A31" s="90" t="s">
        <v>42</v>
      </c>
      <c r="B31" s="91"/>
      <c r="C31" s="92">
        <f>SazbaDPH1</f>
        <v>15</v>
      </c>
      <c r="D31" s="91" t="s">
        <v>43</v>
      </c>
      <c r="E31" s="93"/>
      <c r="F31" s="94">
        <f>ROUND(PRODUCT(F30,C31/100),0)</f>
        <v>0</v>
      </c>
      <c r="G31" s="95"/>
    </row>
    <row r="32" spans="1:7" x14ac:dyDescent="0.2">
      <c r="A32" s="90" t="s">
        <v>40</v>
      </c>
      <c r="B32" s="91"/>
      <c r="C32" s="92">
        <v>0</v>
      </c>
      <c r="D32" s="91" t="s">
        <v>43</v>
      </c>
      <c r="E32" s="93"/>
      <c r="F32" s="94">
        <v>0</v>
      </c>
      <c r="G32" s="95"/>
    </row>
    <row r="33" spans="1:8" x14ac:dyDescent="0.2">
      <c r="A33" s="90" t="s">
        <v>42</v>
      </c>
      <c r="B33" s="96"/>
      <c r="C33" s="97">
        <f>SazbaDPH2</f>
        <v>0</v>
      </c>
      <c r="D33" s="91" t="s">
        <v>43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44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45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5"/>
  <sheetViews>
    <sheetView workbookViewId="0">
      <selection activeCell="H34" sqref="H34:I3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8" t="s">
        <v>46</v>
      </c>
      <c r="B1" s="109"/>
      <c r="C1" s="110" t="str">
        <f>CONCATENATE(cislostavby," ",nazevstavby)</f>
        <v>2019092111 Stav. úpravy - rekonstr.budov A a B Domov Horizont</v>
      </c>
      <c r="D1" s="111"/>
      <c r="E1" s="112"/>
      <c r="F1" s="111"/>
      <c r="G1" s="113" t="s">
        <v>47</v>
      </c>
      <c r="H1" s="114" t="s">
        <v>73</v>
      </c>
      <c r="I1" s="115"/>
    </row>
    <row r="2" spans="1:9" ht="13.5" thickBot="1" x14ac:dyDescent="0.25">
      <c r="A2" s="116" t="s">
        <v>48</v>
      </c>
      <c r="B2" s="117"/>
      <c r="C2" s="118" t="str">
        <f>CONCATENATE(cisloobjektu," ",nazevobjektu)</f>
        <v>01 Objekt A</v>
      </c>
      <c r="D2" s="119"/>
      <c r="E2" s="120"/>
      <c r="F2" s="119"/>
      <c r="G2" s="121" t="s">
        <v>74</v>
      </c>
      <c r="H2" s="122"/>
      <c r="I2" s="123"/>
    </row>
    <row r="3" spans="1:9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25">
      <c r="A4" s="124" t="s">
        <v>49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 x14ac:dyDescent="0.25">
      <c r="A6" s="127"/>
      <c r="B6" s="128" t="s">
        <v>50</v>
      </c>
      <c r="C6" s="128"/>
      <c r="D6" s="129"/>
      <c r="E6" s="130" t="s">
        <v>51</v>
      </c>
      <c r="F6" s="131" t="s">
        <v>52</v>
      </c>
      <c r="G6" s="131" t="s">
        <v>53</v>
      </c>
      <c r="H6" s="131" t="s">
        <v>54</v>
      </c>
      <c r="I6" s="132" t="s">
        <v>30</v>
      </c>
    </row>
    <row r="7" spans="1:9" s="37" customFormat="1" x14ac:dyDescent="0.2">
      <c r="A7" s="231" t="str">
        <f>Položky!B7</f>
        <v>4</v>
      </c>
      <c r="B7" s="133" t="str">
        <f>Položky!C7</f>
        <v>Vodorovné konstrukce</v>
      </c>
      <c r="C7" s="69"/>
      <c r="D7" s="134"/>
      <c r="E7" s="232">
        <f>Položky!BA9</f>
        <v>0</v>
      </c>
      <c r="F7" s="233">
        <f>Položky!BB9</f>
        <v>0</v>
      </c>
      <c r="G7" s="233">
        <f>Položky!BC9</f>
        <v>0</v>
      </c>
      <c r="H7" s="233">
        <f>Položky!BD9</f>
        <v>0</v>
      </c>
      <c r="I7" s="234">
        <f>Položky!BE9</f>
        <v>0</v>
      </c>
    </row>
    <row r="8" spans="1:9" s="37" customFormat="1" x14ac:dyDescent="0.2">
      <c r="A8" s="231" t="str">
        <f>Položky!B10</f>
        <v>61</v>
      </c>
      <c r="B8" s="133" t="str">
        <f>Položky!C10</f>
        <v>Upravy povrchů vnitřní</v>
      </c>
      <c r="C8" s="69"/>
      <c r="D8" s="134"/>
      <c r="E8" s="232">
        <f>Položky!BA13</f>
        <v>0</v>
      </c>
      <c r="F8" s="233">
        <f>Položky!BB13</f>
        <v>0</v>
      </c>
      <c r="G8" s="233">
        <f>Položky!BC13</f>
        <v>0</v>
      </c>
      <c r="H8" s="233">
        <f>Položky!BD13</f>
        <v>0</v>
      </c>
      <c r="I8" s="234">
        <f>Položky!BE13</f>
        <v>0</v>
      </c>
    </row>
    <row r="9" spans="1:9" s="37" customFormat="1" x14ac:dyDescent="0.2">
      <c r="A9" s="231" t="str">
        <f>Položky!B14</f>
        <v>94</v>
      </c>
      <c r="B9" s="133" t="str">
        <f>Položky!C14</f>
        <v>Lešení a stavební výtahy</v>
      </c>
      <c r="C9" s="69"/>
      <c r="D9" s="134"/>
      <c r="E9" s="232">
        <f>Položky!BA17</f>
        <v>0</v>
      </c>
      <c r="F9" s="233">
        <f>Položky!BB17</f>
        <v>0</v>
      </c>
      <c r="G9" s="233">
        <f>Položky!BC17</f>
        <v>0</v>
      </c>
      <c r="H9" s="233">
        <f>Položky!BD17</f>
        <v>0</v>
      </c>
      <c r="I9" s="234">
        <f>Položky!BE17</f>
        <v>0</v>
      </c>
    </row>
    <row r="10" spans="1:9" s="37" customFormat="1" x14ac:dyDescent="0.2">
      <c r="A10" s="231" t="str">
        <f>Položky!B18</f>
        <v>97</v>
      </c>
      <c r="B10" s="133" t="str">
        <f>Položky!C18</f>
        <v>Prorážení otvorů</v>
      </c>
      <c r="C10" s="69"/>
      <c r="D10" s="134"/>
      <c r="E10" s="232">
        <f>Položky!BA29</f>
        <v>0</v>
      </c>
      <c r="F10" s="233">
        <f>Položky!BB29</f>
        <v>0</v>
      </c>
      <c r="G10" s="233">
        <f>Položky!BC29</f>
        <v>0</v>
      </c>
      <c r="H10" s="233">
        <f>Položky!BD29</f>
        <v>0</v>
      </c>
      <c r="I10" s="234">
        <f>Položky!BE29</f>
        <v>0</v>
      </c>
    </row>
    <row r="11" spans="1:9" s="37" customFormat="1" x14ac:dyDescent="0.2">
      <c r="A11" s="231" t="str">
        <f>Položky!B30</f>
        <v>713</v>
      </c>
      <c r="B11" s="133" t="str">
        <f>Položky!C30</f>
        <v>Izolace tepelné</v>
      </c>
      <c r="C11" s="69"/>
      <c r="D11" s="134"/>
      <c r="E11" s="232">
        <f>Položky!BA67</f>
        <v>0</v>
      </c>
      <c r="F11" s="233">
        <f>Položky!BB67</f>
        <v>0</v>
      </c>
      <c r="G11" s="233">
        <f>Položky!BC67</f>
        <v>0</v>
      </c>
      <c r="H11" s="233">
        <f>Položky!BD67</f>
        <v>0</v>
      </c>
      <c r="I11" s="234">
        <f>Položky!BE67</f>
        <v>0</v>
      </c>
    </row>
    <row r="12" spans="1:9" s="37" customFormat="1" x14ac:dyDescent="0.2">
      <c r="A12" s="231" t="str">
        <f>Položky!B68</f>
        <v>721</v>
      </c>
      <c r="B12" s="133" t="str">
        <f>Položky!C68</f>
        <v>Vnitřní kanalizace</v>
      </c>
      <c r="C12" s="69"/>
      <c r="D12" s="134"/>
      <c r="E12" s="232">
        <f>Položky!BA129</f>
        <v>0</v>
      </c>
      <c r="F12" s="233">
        <f>Položky!BB129</f>
        <v>0</v>
      </c>
      <c r="G12" s="233">
        <f>Položky!BC129</f>
        <v>0</v>
      </c>
      <c r="H12" s="233">
        <f>Položky!BD129</f>
        <v>0</v>
      </c>
      <c r="I12" s="234">
        <f>Položky!BE129</f>
        <v>0</v>
      </c>
    </row>
    <row r="13" spans="1:9" s="37" customFormat="1" x14ac:dyDescent="0.2">
      <c r="A13" s="231" t="str">
        <f>Položky!B130</f>
        <v>722</v>
      </c>
      <c r="B13" s="133" t="str">
        <f>Položky!C130</f>
        <v>Vnitřní vodovod</v>
      </c>
      <c r="C13" s="69"/>
      <c r="D13" s="134"/>
      <c r="E13" s="232">
        <f>Položky!BA228</f>
        <v>0</v>
      </c>
      <c r="F13" s="233">
        <f>Položky!BB228</f>
        <v>0</v>
      </c>
      <c r="G13" s="233">
        <f>Položky!BC228</f>
        <v>0</v>
      </c>
      <c r="H13" s="233">
        <f>Položky!BD228</f>
        <v>0</v>
      </c>
      <c r="I13" s="234">
        <f>Položky!BE228</f>
        <v>0</v>
      </c>
    </row>
    <row r="14" spans="1:9" s="37" customFormat="1" x14ac:dyDescent="0.2">
      <c r="A14" s="231" t="str">
        <f>Položky!B229</f>
        <v>724</v>
      </c>
      <c r="B14" s="133" t="str">
        <f>Položky!C229</f>
        <v>Strojní vybavení</v>
      </c>
      <c r="C14" s="69"/>
      <c r="D14" s="134"/>
      <c r="E14" s="232">
        <f>Položky!BA239</f>
        <v>0</v>
      </c>
      <c r="F14" s="233">
        <f>Položky!BB239</f>
        <v>0</v>
      </c>
      <c r="G14" s="233">
        <f>Položky!BC239</f>
        <v>0</v>
      </c>
      <c r="H14" s="233">
        <f>Položky!BD239</f>
        <v>0</v>
      </c>
      <c r="I14" s="234">
        <f>Položky!BE239</f>
        <v>0</v>
      </c>
    </row>
    <row r="15" spans="1:9" s="37" customFormat="1" x14ac:dyDescent="0.2">
      <c r="A15" s="231" t="str">
        <f>Položky!B240</f>
        <v>725</v>
      </c>
      <c r="B15" s="133" t="str">
        <f>Položky!C240</f>
        <v>Zařizovací předměty</v>
      </c>
      <c r="C15" s="69"/>
      <c r="D15" s="134"/>
      <c r="E15" s="232">
        <f>Položky!BA300</f>
        <v>0</v>
      </c>
      <c r="F15" s="233">
        <f>Položky!BB300</f>
        <v>0</v>
      </c>
      <c r="G15" s="233">
        <f>Položky!BC300</f>
        <v>0</v>
      </c>
      <c r="H15" s="233">
        <f>Položky!BD300</f>
        <v>0</v>
      </c>
      <c r="I15" s="234">
        <f>Položky!BE300</f>
        <v>0</v>
      </c>
    </row>
    <row r="16" spans="1:9" s="37" customFormat="1" x14ac:dyDescent="0.2">
      <c r="A16" s="231" t="str">
        <f>Položky!B301</f>
        <v>733</v>
      </c>
      <c r="B16" s="133" t="str">
        <f>Položky!C301</f>
        <v>Rozvod potrubí</v>
      </c>
      <c r="C16" s="69"/>
      <c r="D16" s="134"/>
      <c r="E16" s="232">
        <f>Položky!BA306</f>
        <v>0</v>
      </c>
      <c r="F16" s="233">
        <f>Položky!BB306</f>
        <v>0</v>
      </c>
      <c r="G16" s="233">
        <f>Položky!BC306</f>
        <v>0</v>
      </c>
      <c r="H16" s="233">
        <f>Položky!BD306</f>
        <v>0</v>
      </c>
      <c r="I16" s="234">
        <f>Položky!BE306</f>
        <v>0</v>
      </c>
    </row>
    <row r="17" spans="1:57" s="37" customFormat="1" x14ac:dyDescent="0.2">
      <c r="A17" s="231" t="str">
        <f>Položky!B307</f>
        <v>734</v>
      </c>
      <c r="B17" s="133" t="str">
        <f>Položky!C307</f>
        <v>Armatury</v>
      </c>
      <c r="C17" s="69"/>
      <c r="D17" s="134"/>
      <c r="E17" s="232">
        <f>Položky!BA312</f>
        <v>0</v>
      </c>
      <c r="F17" s="233">
        <f>Položky!BB312</f>
        <v>0</v>
      </c>
      <c r="G17" s="233">
        <f>Položky!BC312</f>
        <v>0</v>
      </c>
      <c r="H17" s="233">
        <f>Položky!BD312</f>
        <v>0</v>
      </c>
      <c r="I17" s="234">
        <f>Položky!BE312</f>
        <v>0</v>
      </c>
    </row>
    <row r="18" spans="1:57" s="37" customFormat="1" x14ac:dyDescent="0.2">
      <c r="A18" s="231" t="str">
        <f>Položky!B313</f>
        <v>735</v>
      </c>
      <c r="B18" s="133" t="str">
        <f>Položky!C313</f>
        <v>Otopná tělesa</v>
      </c>
      <c r="C18" s="69"/>
      <c r="D18" s="134"/>
      <c r="E18" s="232">
        <f>Položky!BA330</f>
        <v>0</v>
      </c>
      <c r="F18" s="233">
        <f>Položky!BB330</f>
        <v>0</v>
      </c>
      <c r="G18" s="233">
        <f>Položky!BC330</f>
        <v>0</v>
      </c>
      <c r="H18" s="233">
        <f>Položky!BD330</f>
        <v>0</v>
      </c>
      <c r="I18" s="234">
        <f>Položky!BE330</f>
        <v>0</v>
      </c>
    </row>
    <row r="19" spans="1:57" s="37" customFormat="1" x14ac:dyDescent="0.2">
      <c r="A19" s="231" t="str">
        <f>Položky!B331</f>
        <v>767</v>
      </c>
      <c r="B19" s="133" t="str">
        <f>Položky!C331</f>
        <v>Konstrukce zámečnické</v>
      </c>
      <c r="C19" s="69"/>
      <c r="D19" s="134"/>
      <c r="E19" s="232">
        <f>Položky!BA335</f>
        <v>0</v>
      </c>
      <c r="F19" s="233">
        <f>Položky!BB335</f>
        <v>0</v>
      </c>
      <c r="G19" s="233">
        <f>Položky!BC335</f>
        <v>0</v>
      </c>
      <c r="H19" s="233">
        <f>Položky!BD335</f>
        <v>0</v>
      </c>
      <c r="I19" s="234">
        <f>Položky!BE335</f>
        <v>0</v>
      </c>
    </row>
    <row r="20" spans="1:57" s="37" customFormat="1" ht="13.5" thickBot="1" x14ac:dyDescent="0.25">
      <c r="A20" s="231" t="str">
        <f>Položky!B336</f>
        <v>783</v>
      </c>
      <c r="B20" s="133" t="str">
        <f>Položky!C336</f>
        <v>Nátěry</v>
      </c>
      <c r="C20" s="69"/>
      <c r="D20" s="134"/>
      <c r="E20" s="232">
        <f>Položky!BA339</f>
        <v>0</v>
      </c>
      <c r="F20" s="233">
        <f>Položky!BB339</f>
        <v>0</v>
      </c>
      <c r="G20" s="233">
        <f>Položky!BC339</f>
        <v>0</v>
      </c>
      <c r="H20" s="233">
        <f>Položky!BD339</f>
        <v>0</v>
      </c>
      <c r="I20" s="234">
        <f>Položky!BE339</f>
        <v>0</v>
      </c>
    </row>
    <row r="21" spans="1:57" s="141" customFormat="1" ht="13.5" thickBot="1" x14ac:dyDescent="0.25">
      <c r="A21" s="135"/>
      <c r="B21" s="136" t="s">
        <v>55</v>
      </c>
      <c r="C21" s="136"/>
      <c r="D21" s="137"/>
      <c r="E21" s="138">
        <f>SUM(E7:E20)</f>
        <v>0</v>
      </c>
      <c r="F21" s="139">
        <f>SUM(F7:F20)</f>
        <v>0</v>
      </c>
      <c r="G21" s="139">
        <f>SUM(G7:G20)</f>
        <v>0</v>
      </c>
      <c r="H21" s="139">
        <f>SUM(H7:H20)</f>
        <v>0</v>
      </c>
      <c r="I21" s="140">
        <f>SUM(I7:I20)</f>
        <v>0</v>
      </c>
    </row>
    <row r="22" spans="1:57" x14ac:dyDescent="0.2">
      <c r="A22" s="69"/>
      <c r="B22" s="69"/>
      <c r="C22" s="69"/>
      <c r="D22" s="69"/>
      <c r="E22" s="69"/>
      <c r="F22" s="69"/>
      <c r="G22" s="69"/>
      <c r="H22" s="69"/>
      <c r="I22" s="69"/>
    </row>
    <row r="23" spans="1:57" ht="19.5" customHeight="1" x14ac:dyDescent="0.25">
      <c r="A23" s="125"/>
      <c r="B23" s="125"/>
      <c r="C23" s="125"/>
      <c r="D23" s="125"/>
      <c r="E23" s="125"/>
      <c r="F23" s="125"/>
      <c r="G23" s="142"/>
      <c r="H23" s="125"/>
      <c r="I23" s="125"/>
      <c r="BA23" s="43"/>
      <c r="BB23" s="43"/>
      <c r="BC23" s="43"/>
      <c r="BD23" s="43"/>
      <c r="BE23" s="43"/>
    </row>
    <row r="24" spans="1:57" ht="13.5" thickBot="1" x14ac:dyDescent="0.25">
      <c r="A24" s="82"/>
      <c r="B24" s="82"/>
      <c r="C24" s="82"/>
      <c r="D24" s="82"/>
      <c r="E24" s="82"/>
      <c r="F24" s="82"/>
      <c r="G24" s="82"/>
      <c r="H24" s="82"/>
      <c r="I24" s="82"/>
    </row>
    <row r="25" spans="1:57" x14ac:dyDescent="0.2">
      <c r="A25" s="76"/>
      <c r="B25" s="77"/>
      <c r="C25" s="77"/>
      <c r="D25" s="143"/>
      <c r="E25" s="144"/>
      <c r="F25" s="145"/>
      <c r="G25" s="146"/>
      <c r="H25" s="147"/>
      <c r="I25" s="148"/>
    </row>
    <row r="26" spans="1:57" x14ac:dyDescent="0.2">
      <c r="A26" s="67"/>
      <c r="B26" s="58"/>
      <c r="C26" s="58"/>
      <c r="D26" s="149"/>
      <c r="E26" s="150"/>
      <c r="F26" s="151"/>
      <c r="G26" s="152"/>
      <c r="H26" s="153"/>
      <c r="I26" s="154"/>
      <c r="BA26">
        <v>0</v>
      </c>
    </row>
    <row r="27" spans="1:57" x14ac:dyDescent="0.2">
      <c r="A27" s="67"/>
      <c r="B27" s="58"/>
      <c r="C27" s="58"/>
      <c r="D27" s="149"/>
      <c r="E27" s="150"/>
      <c r="F27" s="151"/>
      <c r="G27" s="152"/>
      <c r="H27" s="153"/>
      <c r="I27" s="154"/>
      <c r="BA27">
        <v>0</v>
      </c>
    </row>
    <row r="28" spans="1:57" x14ac:dyDescent="0.2">
      <c r="A28" s="67"/>
      <c r="B28" s="58"/>
      <c r="C28" s="58"/>
      <c r="D28" s="149"/>
      <c r="E28" s="150"/>
      <c r="F28" s="151"/>
      <c r="G28" s="152"/>
      <c r="H28" s="153"/>
      <c r="I28" s="154"/>
      <c r="BA28">
        <v>0</v>
      </c>
    </row>
    <row r="29" spans="1:57" x14ac:dyDescent="0.2">
      <c r="A29" s="67"/>
      <c r="B29" s="58"/>
      <c r="C29" s="58"/>
      <c r="D29" s="149"/>
      <c r="E29" s="150"/>
      <c r="F29" s="151"/>
      <c r="G29" s="152"/>
      <c r="H29" s="153"/>
      <c r="I29" s="154"/>
      <c r="BA29">
        <v>0</v>
      </c>
    </row>
    <row r="30" spans="1:57" x14ac:dyDescent="0.2">
      <c r="A30" s="67"/>
      <c r="B30" s="58"/>
      <c r="C30" s="58"/>
      <c r="D30" s="149"/>
      <c r="E30" s="150"/>
      <c r="F30" s="151"/>
      <c r="G30" s="152"/>
      <c r="H30" s="153"/>
      <c r="I30" s="154"/>
      <c r="BA30">
        <v>1</v>
      </c>
    </row>
    <row r="31" spans="1:57" x14ac:dyDescent="0.2">
      <c r="A31" s="67"/>
      <c r="B31" s="58"/>
      <c r="C31" s="58"/>
      <c r="D31" s="149"/>
      <c r="E31" s="150"/>
      <c r="F31" s="151"/>
      <c r="G31" s="152"/>
      <c r="H31" s="153"/>
      <c r="I31" s="154"/>
      <c r="BA31">
        <v>1</v>
      </c>
    </row>
    <row r="32" spans="1:57" x14ac:dyDescent="0.2">
      <c r="A32" s="67"/>
      <c r="B32" s="58"/>
      <c r="C32" s="58"/>
      <c r="D32" s="149"/>
      <c r="E32" s="150"/>
      <c r="F32" s="151"/>
      <c r="G32" s="152"/>
      <c r="H32" s="153"/>
      <c r="I32" s="154"/>
      <c r="BA32">
        <v>2</v>
      </c>
    </row>
    <row r="33" spans="1:53" x14ac:dyDescent="0.2">
      <c r="A33" s="67"/>
      <c r="B33" s="58"/>
      <c r="C33" s="58"/>
      <c r="D33" s="149"/>
      <c r="E33" s="150"/>
      <c r="F33" s="151"/>
      <c r="G33" s="152"/>
      <c r="H33" s="153"/>
      <c r="I33" s="154"/>
      <c r="BA33">
        <v>2</v>
      </c>
    </row>
    <row r="34" spans="1:53" ht="13.5" thickBot="1" x14ac:dyDescent="0.25">
      <c r="A34" s="155"/>
      <c r="B34" s="156"/>
      <c r="C34" s="157"/>
      <c r="D34" s="158"/>
      <c r="E34" s="159"/>
      <c r="F34" s="160"/>
      <c r="G34" s="160"/>
      <c r="H34" s="161"/>
      <c r="I34" s="162"/>
    </row>
    <row r="36" spans="1:53" x14ac:dyDescent="0.2">
      <c r="B36" s="141"/>
      <c r="F36" s="163"/>
      <c r="G36" s="164"/>
      <c r="H36" s="164"/>
      <c r="I36" s="165"/>
    </row>
    <row r="37" spans="1:53" x14ac:dyDescent="0.2">
      <c r="F37" s="163"/>
      <c r="G37" s="164"/>
      <c r="H37" s="164"/>
      <c r="I37" s="165"/>
    </row>
    <row r="38" spans="1:53" x14ac:dyDescent="0.2">
      <c r="F38" s="163"/>
      <c r="G38" s="164"/>
      <c r="H38" s="164"/>
      <c r="I38" s="165"/>
    </row>
    <row r="39" spans="1:53" x14ac:dyDescent="0.2">
      <c r="F39" s="163"/>
      <c r="G39" s="164"/>
      <c r="H39" s="164"/>
      <c r="I39" s="165"/>
    </row>
    <row r="40" spans="1:53" x14ac:dyDescent="0.2">
      <c r="F40" s="163"/>
      <c r="G40" s="164"/>
      <c r="H40" s="164"/>
      <c r="I40" s="165"/>
    </row>
    <row r="41" spans="1:53" x14ac:dyDescent="0.2">
      <c r="F41" s="163"/>
      <c r="G41" s="164"/>
      <c r="H41" s="164"/>
      <c r="I41" s="165"/>
    </row>
    <row r="42" spans="1:53" x14ac:dyDescent="0.2">
      <c r="F42" s="163"/>
      <c r="G42" s="164"/>
      <c r="H42" s="164"/>
      <c r="I42" s="165"/>
    </row>
    <row r="43" spans="1:53" x14ac:dyDescent="0.2">
      <c r="F43" s="163"/>
      <c r="G43" s="164"/>
      <c r="H43" s="164"/>
      <c r="I43" s="165"/>
    </row>
    <row r="44" spans="1:53" x14ac:dyDescent="0.2">
      <c r="F44" s="163"/>
      <c r="G44" s="164"/>
      <c r="H44" s="164"/>
      <c r="I44" s="165"/>
    </row>
    <row r="45" spans="1:53" x14ac:dyDescent="0.2">
      <c r="F45" s="163"/>
      <c r="G45" s="164"/>
      <c r="H45" s="164"/>
      <c r="I45" s="165"/>
    </row>
    <row r="46" spans="1:53" x14ac:dyDescent="0.2">
      <c r="F46" s="163"/>
      <c r="G46" s="164"/>
      <c r="H46" s="164"/>
      <c r="I46" s="165"/>
    </row>
    <row r="47" spans="1:53" x14ac:dyDescent="0.2">
      <c r="F47" s="163"/>
      <c r="G47" s="164"/>
      <c r="H47" s="164"/>
      <c r="I47" s="165"/>
    </row>
    <row r="48" spans="1:53" x14ac:dyDescent="0.2">
      <c r="F48" s="163"/>
      <c r="G48" s="164"/>
      <c r="H48" s="164"/>
      <c r="I48" s="165"/>
    </row>
    <row r="49" spans="6:9" x14ac:dyDescent="0.2">
      <c r="F49" s="163"/>
      <c r="G49" s="164"/>
      <c r="H49" s="164"/>
      <c r="I49" s="165"/>
    </row>
    <row r="50" spans="6:9" x14ac:dyDescent="0.2">
      <c r="F50" s="163"/>
      <c r="G50" s="164"/>
      <c r="H50" s="164"/>
      <c r="I50" s="165"/>
    </row>
    <row r="51" spans="6:9" x14ac:dyDescent="0.2">
      <c r="F51" s="163"/>
      <c r="G51" s="164"/>
      <c r="H51" s="164"/>
      <c r="I51" s="165"/>
    </row>
    <row r="52" spans="6:9" x14ac:dyDescent="0.2">
      <c r="F52" s="163"/>
      <c r="G52" s="164"/>
      <c r="H52" s="164"/>
      <c r="I52" s="165"/>
    </row>
    <row r="53" spans="6:9" x14ac:dyDescent="0.2">
      <c r="F53" s="163"/>
      <c r="G53" s="164"/>
      <c r="H53" s="164"/>
      <c r="I53" s="165"/>
    </row>
    <row r="54" spans="6:9" x14ac:dyDescent="0.2">
      <c r="F54" s="163"/>
      <c r="G54" s="164"/>
      <c r="H54" s="164"/>
      <c r="I54" s="165"/>
    </row>
    <row r="55" spans="6:9" x14ac:dyDescent="0.2">
      <c r="F55" s="163"/>
      <c r="G55" s="164"/>
      <c r="H55" s="164"/>
      <c r="I55" s="165"/>
    </row>
    <row r="56" spans="6:9" x14ac:dyDescent="0.2">
      <c r="F56" s="163"/>
      <c r="G56" s="164"/>
      <c r="H56" s="164"/>
      <c r="I56" s="165"/>
    </row>
    <row r="57" spans="6:9" x14ac:dyDescent="0.2">
      <c r="F57" s="163"/>
      <c r="G57" s="164"/>
      <c r="H57" s="164"/>
      <c r="I57" s="165"/>
    </row>
    <row r="58" spans="6:9" x14ac:dyDescent="0.2">
      <c r="F58" s="163"/>
      <c r="G58" s="164"/>
      <c r="H58" s="164"/>
      <c r="I58" s="165"/>
    </row>
    <row r="59" spans="6:9" x14ac:dyDescent="0.2">
      <c r="F59" s="163"/>
      <c r="G59" s="164"/>
      <c r="H59" s="164"/>
      <c r="I59" s="165"/>
    </row>
    <row r="60" spans="6:9" x14ac:dyDescent="0.2">
      <c r="F60" s="163"/>
      <c r="G60" s="164"/>
      <c r="H60" s="164"/>
      <c r="I60" s="165"/>
    </row>
    <row r="61" spans="6:9" x14ac:dyDescent="0.2">
      <c r="F61" s="163"/>
      <c r="G61" s="164"/>
      <c r="H61" s="164"/>
      <c r="I61" s="165"/>
    </row>
    <row r="62" spans="6:9" x14ac:dyDescent="0.2">
      <c r="F62" s="163"/>
      <c r="G62" s="164"/>
      <c r="H62" s="164"/>
      <c r="I62" s="165"/>
    </row>
    <row r="63" spans="6:9" x14ac:dyDescent="0.2">
      <c r="F63" s="163"/>
      <c r="G63" s="164"/>
      <c r="H63" s="164"/>
      <c r="I63" s="165"/>
    </row>
    <row r="64" spans="6:9" x14ac:dyDescent="0.2">
      <c r="F64" s="163"/>
      <c r="G64" s="164"/>
      <c r="H64" s="164"/>
      <c r="I64" s="165"/>
    </row>
    <row r="65" spans="6:9" x14ac:dyDescent="0.2">
      <c r="F65" s="163"/>
      <c r="G65" s="164"/>
      <c r="H65" s="164"/>
      <c r="I65" s="165"/>
    </row>
    <row r="66" spans="6:9" x14ac:dyDescent="0.2">
      <c r="F66" s="163"/>
      <c r="G66" s="164"/>
      <c r="H66" s="164"/>
      <c r="I66" s="165"/>
    </row>
    <row r="67" spans="6:9" x14ac:dyDescent="0.2">
      <c r="F67" s="163"/>
      <c r="G67" s="164"/>
      <c r="H67" s="164"/>
      <c r="I67" s="165"/>
    </row>
    <row r="68" spans="6:9" x14ac:dyDescent="0.2">
      <c r="F68" s="163"/>
      <c r="G68" s="164"/>
      <c r="H68" s="164"/>
      <c r="I68" s="165"/>
    </row>
    <row r="69" spans="6:9" x14ac:dyDescent="0.2">
      <c r="F69" s="163"/>
      <c r="G69" s="164"/>
      <c r="H69" s="164"/>
      <c r="I69" s="165"/>
    </row>
    <row r="70" spans="6:9" x14ac:dyDescent="0.2">
      <c r="F70" s="163"/>
      <c r="G70" s="164"/>
      <c r="H70" s="164"/>
      <c r="I70" s="165"/>
    </row>
    <row r="71" spans="6:9" x14ac:dyDescent="0.2">
      <c r="F71" s="163"/>
      <c r="G71" s="164"/>
      <c r="H71" s="164"/>
      <c r="I71" s="165"/>
    </row>
    <row r="72" spans="6:9" x14ac:dyDescent="0.2">
      <c r="F72" s="163"/>
      <c r="G72" s="164"/>
      <c r="H72" s="164"/>
      <c r="I72" s="165"/>
    </row>
    <row r="73" spans="6:9" x14ac:dyDescent="0.2">
      <c r="F73" s="163"/>
      <c r="G73" s="164"/>
      <c r="H73" s="164"/>
      <c r="I73" s="165"/>
    </row>
    <row r="74" spans="6:9" x14ac:dyDescent="0.2">
      <c r="F74" s="163"/>
      <c r="G74" s="164"/>
      <c r="H74" s="164"/>
      <c r="I74" s="165"/>
    </row>
    <row r="75" spans="6:9" x14ac:dyDescent="0.2">
      <c r="F75" s="163"/>
      <c r="G75" s="164"/>
      <c r="H75" s="164"/>
      <c r="I75" s="165"/>
    </row>
    <row r="76" spans="6:9" x14ac:dyDescent="0.2">
      <c r="F76" s="163"/>
      <c r="G76" s="164"/>
      <c r="H76" s="164"/>
      <c r="I76" s="165"/>
    </row>
    <row r="77" spans="6:9" x14ac:dyDescent="0.2">
      <c r="F77" s="163"/>
      <c r="G77" s="164"/>
      <c r="H77" s="164"/>
      <c r="I77" s="165"/>
    </row>
    <row r="78" spans="6:9" x14ac:dyDescent="0.2">
      <c r="F78" s="163"/>
      <c r="G78" s="164"/>
      <c r="H78" s="164"/>
      <c r="I78" s="165"/>
    </row>
    <row r="79" spans="6:9" x14ac:dyDescent="0.2">
      <c r="F79" s="163"/>
      <c r="G79" s="164"/>
      <c r="H79" s="164"/>
      <c r="I79" s="165"/>
    </row>
    <row r="80" spans="6:9" x14ac:dyDescent="0.2">
      <c r="F80" s="163"/>
      <c r="G80" s="164"/>
      <c r="H80" s="164"/>
      <c r="I80" s="165"/>
    </row>
    <row r="81" spans="6:9" x14ac:dyDescent="0.2">
      <c r="F81" s="163"/>
      <c r="G81" s="164"/>
      <c r="H81" s="164"/>
      <c r="I81" s="165"/>
    </row>
    <row r="82" spans="6:9" x14ac:dyDescent="0.2">
      <c r="F82" s="163"/>
      <c r="G82" s="164"/>
      <c r="H82" s="164"/>
      <c r="I82" s="165"/>
    </row>
    <row r="83" spans="6:9" x14ac:dyDescent="0.2">
      <c r="F83" s="163"/>
      <c r="G83" s="164"/>
      <c r="H83" s="164"/>
      <c r="I83" s="165"/>
    </row>
    <row r="84" spans="6:9" x14ac:dyDescent="0.2">
      <c r="F84" s="163"/>
      <c r="G84" s="164"/>
      <c r="H84" s="164"/>
      <c r="I84" s="165"/>
    </row>
    <row r="85" spans="6:9" x14ac:dyDescent="0.2">
      <c r="F85" s="163"/>
      <c r="G85" s="164"/>
      <c r="H85" s="164"/>
      <c r="I85" s="165"/>
    </row>
  </sheetData>
  <mergeCells count="4">
    <mergeCell ref="A1:B1"/>
    <mergeCell ref="A2:B2"/>
    <mergeCell ref="G2:I2"/>
    <mergeCell ref="H34:I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412"/>
  <sheetViews>
    <sheetView showGridLines="0" showZeros="0" zoomScaleNormal="100" workbookViewId="0">
      <selection activeCell="A339" sqref="A339:IV341"/>
    </sheetView>
  </sheetViews>
  <sheetFormatPr defaultRowHeight="12.75" x14ac:dyDescent="0.2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 x14ac:dyDescent="0.25">
      <c r="A1" s="166" t="s">
        <v>68</v>
      </c>
      <c r="B1" s="166"/>
      <c r="C1" s="166"/>
      <c r="D1" s="166"/>
      <c r="E1" s="166"/>
      <c r="F1" s="166"/>
      <c r="G1" s="166"/>
    </row>
    <row r="2" spans="1:104" ht="14.25" customHeight="1" thickBot="1" x14ac:dyDescent="0.25">
      <c r="A2" s="168"/>
      <c r="B2" s="169"/>
      <c r="C2" s="170"/>
      <c r="D2" s="170"/>
      <c r="E2" s="171"/>
      <c r="F2" s="170"/>
      <c r="G2" s="170"/>
    </row>
    <row r="3" spans="1:104" ht="13.5" thickTop="1" x14ac:dyDescent="0.2">
      <c r="A3" s="108" t="s">
        <v>46</v>
      </c>
      <c r="B3" s="109"/>
      <c r="C3" s="110" t="str">
        <f>CONCATENATE(cislostavby," ",nazevstavby)</f>
        <v>2019092111 Stav. úpravy - rekonstr.budov A a B Domov Horizont</v>
      </c>
      <c r="D3" s="172"/>
      <c r="E3" s="173" t="s">
        <v>57</v>
      </c>
      <c r="F3" s="174" t="str">
        <f>Rekapitulace!H1</f>
        <v>D.1.4.1.a</v>
      </c>
      <c r="G3" s="175"/>
    </row>
    <row r="4" spans="1:104" ht="13.5" thickBot="1" x14ac:dyDescent="0.25">
      <c r="A4" s="176" t="s">
        <v>48</v>
      </c>
      <c r="B4" s="117"/>
      <c r="C4" s="118" t="str">
        <f>CONCATENATE(cisloobjektu," ",nazevobjektu)</f>
        <v>01 Objekt A</v>
      </c>
      <c r="D4" s="177"/>
      <c r="E4" s="178" t="str">
        <f>Rekapitulace!G2</f>
        <v>ZDRAVOTECHNIKA</v>
      </c>
      <c r="F4" s="179"/>
      <c r="G4" s="180"/>
    </row>
    <row r="5" spans="1:104" ht="13.5" thickTop="1" x14ac:dyDescent="0.2">
      <c r="A5" s="181"/>
      <c r="B5" s="168"/>
      <c r="C5" s="168"/>
      <c r="D5" s="168"/>
      <c r="E5" s="182"/>
      <c r="F5" s="168"/>
      <c r="G5" s="183"/>
    </row>
    <row r="6" spans="1:104" x14ac:dyDescent="0.2">
      <c r="A6" s="184" t="s">
        <v>58</v>
      </c>
      <c r="B6" s="185" t="s">
        <v>59</v>
      </c>
      <c r="C6" s="185" t="s">
        <v>60</v>
      </c>
      <c r="D6" s="185" t="s">
        <v>61</v>
      </c>
      <c r="E6" s="186" t="s">
        <v>62</v>
      </c>
      <c r="F6" s="185" t="s">
        <v>63</v>
      </c>
      <c r="G6" s="187" t="s">
        <v>64</v>
      </c>
    </row>
    <row r="7" spans="1:104" x14ac:dyDescent="0.2">
      <c r="A7" s="188" t="s">
        <v>65</v>
      </c>
      <c r="B7" s="189" t="s">
        <v>75</v>
      </c>
      <c r="C7" s="190" t="s">
        <v>76</v>
      </c>
      <c r="D7" s="191"/>
      <c r="E7" s="192"/>
      <c r="F7" s="192"/>
      <c r="G7" s="193"/>
      <c r="H7" s="194"/>
      <c r="I7" s="194"/>
      <c r="O7" s="195">
        <v>1</v>
      </c>
    </row>
    <row r="8" spans="1:104" x14ac:dyDescent="0.2">
      <c r="A8" s="196">
        <v>1</v>
      </c>
      <c r="B8" s="197" t="s">
        <v>77</v>
      </c>
      <c r="C8" s="198" t="s">
        <v>78</v>
      </c>
      <c r="D8" s="199" t="s">
        <v>79</v>
      </c>
      <c r="E8" s="200">
        <v>78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0</v>
      </c>
      <c r="AC8" s="167">
        <v>0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0</v>
      </c>
      <c r="CZ8" s="167">
        <v>1.985E-2</v>
      </c>
    </row>
    <row r="9" spans="1:104" x14ac:dyDescent="0.2">
      <c r="A9" s="215"/>
      <c r="B9" s="216" t="s">
        <v>66</v>
      </c>
      <c r="C9" s="217" t="str">
        <f>CONCATENATE(B7," ",C7)</f>
        <v>4 Vodorovné konstrukce</v>
      </c>
      <c r="D9" s="218"/>
      <c r="E9" s="219"/>
      <c r="F9" s="220"/>
      <c r="G9" s="221">
        <f>SUM(G7:G8)</f>
        <v>0</v>
      </c>
      <c r="O9" s="195">
        <v>4</v>
      </c>
      <c r="BA9" s="222">
        <f>SUM(BA7:BA8)</f>
        <v>0</v>
      </c>
      <c r="BB9" s="222">
        <f>SUM(BB7:BB8)</f>
        <v>0</v>
      </c>
      <c r="BC9" s="222">
        <f>SUM(BC7:BC8)</f>
        <v>0</v>
      </c>
      <c r="BD9" s="222">
        <f>SUM(BD7:BD8)</f>
        <v>0</v>
      </c>
      <c r="BE9" s="222">
        <f>SUM(BE7:BE8)</f>
        <v>0</v>
      </c>
    </row>
    <row r="10" spans="1:104" x14ac:dyDescent="0.2">
      <c r="A10" s="188" t="s">
        <v>65</v>
      </c>
      <c r="B10" s="189" t="s">
        <v>80</v>
      </c>
      <c r="C10" s="190" t="s">
        <v>81</v>
      </c>
      <c r="D10" s="191"/>
      <c r="E10" s="192"/>
      <c r="F10" s="192"/>
      <c r="G10" s="193"/>
      <c r="H10" s="194"/>
      <c r="I10" s="194"/>
      <c r="O10" s="195">
        <v>1</v>
      </c>
    </row>
    <row r="11" spans="1:104" x14ac:dyDescent="0.2">
      <c r="A11" s="196">
        <v>2</v>
      </c>
      <c r="B11" s="197" t="s">
        <v>82</v>
      </c>
      <c r="C11" s="198" t="s">
        <v>83</v>
      </c>
      <c r="D11" s="199" t="s">
        <v>79</v>
      </c>
      <c r="E11" s="200">
        <v>32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1</v>
      </c>
      <c r="AC11" s="167">
        <v>1</v>
      </c>
      <c r="AZ11" s="167">
        <v>1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1</v>
      </c>
      <c r="CZ11" s="167">
        <v>1.4E-2</v>
      </c>
    </row>
    <row r="12" spans="1:104" x14ac:dyDescent="0.2">
      <c r="A12" s="196">
        <v>3</v>
      </c>
      <c r="B12" s="197" t="s">
        <v>84</v>
      </c>
      <c r="C12" s="198" t="s">
        <v>85</v>
      </c>
      <c r="D12" s="199" t="s">
        <v>86</v>
      </c>
      <c r="E12" s="200">
        <v>22.8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0</v>
      </c>
      <c r="AC12" s="167">
        <v>0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0</v>
      </c>
      <c r="CZ12" s="167">
        <v>8.6319999999999994E-2</v>
      </c>
    </row>
    <row r="13" spans="1:104" x14ac:dyDescent="0.2">
      <c r="A13" s="215"/>
      <c r="B13" s="216" t="s">
        <v>66</v>
      </c>
      <c r="C13" s="217" t="str">
        <f>CONCATENATE(B10," ",C10)</f>
        <v>61 Upravy povrchů vnitřní</v>
      </c>
      <c r="D13" s="218"/>
      <c r="E13" s="219"/>
      <c r="F13" s="220"/>
      <c r="G13" s="221">
        <f>SUM(G10:G12)</f>
        <v>0</v>
      </c>
      <c r="O13" s="195">
        <v>4</v>
      </c>
      <c r="BA13" s="222">
        <f>SUM(BA10:BA12)</f>
        <v>0</v>
      </c>
      <c r="BB13" s="222">
        <f>SUM(BB10:BB12)</f>
        <v>0</v>
      </c>
      <c r="BC13" s="222">
        <f>SUM(BC10:BC12)</f>
        <v>0</v>
      </c>
      <c r="BD13" s="222">
        <f>SUM(BD10:BD12)</f>
        <v>0</v>
      </c>
      <c r="BE13" s="222">
        <f>SUM(BE10:BE12)</f>
        <v>0</v>
      </c>
    </row>
    <row r="14" spans="1:104" x14ac:dyDescent="0.2">
      <c r="A14" s="188" t="s">
        <v>65</v>
      </c>
      <c r="B14" s="189" t="s">
        <v>87</v>
      </c>
      <c r="C14" s="190" t="s">
        <v>88</v>
      </c>
      <c r="D14" s="191"/>
      <c r="E14" s="192"/>
      <c r="F14" s="192"/>
      <c r="G14" s="193"/>
      <c r="H14" s="194"/>
      <c r="I14" s="194"/>
      <c r="O14" s="195">
        <v>1</v>
      </c>
    </row>
    <row r="15" spans="1:104" x14ac:dyDescent="0.2">
      <c r="A15" s="196">
        <v>4</v>
      </c>
      <c r="B15" s="197" t="s">
        <v>89</v>
      </c>
      <c r="C15" s="198" t="s">
        <v>90</v>
      </c>
      <c r="D15" s="199" t="s">
        <v>86</v>
      </c>
      <c r="E15" s="200">
        <v>80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1</v>
      </c>
      <c r="AC15" s="167">
        <v>1</v>
      </c>
      <c r="AZ15" s="167">
        <v>1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1</v>
      </c>
      <c r="CZ15" s="167">
        <v>1.2099999999999999E-3</v>
      </c>
    </row>
    <row r="16" spans="1:104" x14ac:dyDescent="0.2">
      <c r="A16" s="196">
        <v>5</v>
      </c>
      <c r="B16" s="197" t="s">
        <v>91</v>
      </c>
      <c r="C16" s="198" t="s">
        <v>92</v>
      </c>
      <c r="D16" s="199" t="s">
        <v>86</v>
      </c>
      <c r="E16" s="200">
        <v>55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5.9199999999999999E-3</v>
      </c>
    </row>
    <row r="17" spans="1:104" x14ac:dyDescent="0.2">
      <c r="A17" s="215"/>
      <c r="B17" s="216" t="s">
        <v>66</v>
      </c>
      <c r="C17" s="217" t="str">
        <f>CONCATENATE(B14," ",C14)</f>
        <v>94 Lešení a stavební výtahy</v>
      </c>
      <c r="D17" s="218"/>
      <c r="E17" s="219"/>
      <c r="F17" s="220"/>
      <c r="G17" s="221">
        <f>SUM(G14:G16)</f>
        <v>0</v>
      </c>
      <c r="O17" s="195">
        <v>4</v>
      </c>
      <c r="BA17" s="222">
        <f>SUM(BA14:BA16)</f>
        <v>0</v>
      </c>
      <c r="BB17" s="222">
        <f>SUM(BB14:BB16)</f>
        <v>0</v>
      </c>
      <c r="BC17" s="222">
        <f>SUM(BC14:BC16)</f>
        <v>0</v>
      </c>
      <c r="BD17" s="222">
        <f>SUM(BD14:BD16)</f>
        <v>0</v>
      </c>
      <c r="BE17" s="222">
        <f>SUM(BE14:BE16)</f>
        <v>0</v>
      </c>
    </row>
    <row r="18" spans="1:104" x14ac:dyDescent="0.2">
      <c r="A18" s="188" t="s">
        <v>65</v>
      </c>
      <c r="B18" s="189" t="s">
        <v>93</v>
      </c>
      <c r="C18" s="190" t="s">
        <v>94</v>
      </c>
      <c r="D18" s="191"/>
      <c r="E18" s="192"/>
      <c r="F18" s="192"/>
      <c r="G18" s="193"/>
      <c r="H18" s="194"/>
      <c r="I18" s="194"/>
      <c r="O18" s="195">
        <v>1</v>
      </c>
    </row>
    <row r="19" spans="1:104" x14ac:dyDescent="0.2">
      <c r="A19" s="196">
        <v>6</v>
      </c>
      <c r="B19" s="197" t="s">
        <v>95</v>
      </c>
      <c r="C19" s="198" t="s">
        <v>96</v>
      </c>
      <c r="D19" s="199" t="s">
        <v>79</v>
      </c>
      <c r="E19" s="200">
        <v>9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1</v>
      </c>
      <c r="AC19" s="167">
        <v>1</v>
      </c>
      <c r="AZ19" s="167">
        <v>1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1</v>
      </c>
      <c r="CZ19" s="167">
        <v>0</v>
      </c>
    </row>
    <row r="20" spans="1:104" x14ac:dyDescent="0.2">
      <c r="A20" s="196">
        <v>7</v>
      </c>
      <c r="B20" s="197" t="s">
        <v>97</v>
      </c>
      <c r="C20" s="198" t="s">
        <v>98</v>
      </c>
      <c r="D20" s="199" t="s">
        <v>79</v>
      </c>
      <c r="E20" s="200">
        <v>6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1</v>
      </c>
      <c r="AC20" s="167">
        <v>1</v>
      </c>
      <c r="AZ20" s="167">
        <v>1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1</v>
      </c>
      <c r="CZ20" s="167">
        <v>0</v>
      </c>
    </row>
    <row r="21" spans="1:104" x14ac:dyDescent="0.2">
      <c r="A21" s="196">
        <v>8</v>
      </c>
      <c r="B21" s="197" t="s">
        <v>99</v>
      </c>
      <c r="C21" s="198" t="s">
        <v>100</v>
      </c>
      <c r="D21" s="199" t="s">
        <v>79</v>
      </c>
      <c r="E21" s="200">
        <v>7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1</v>
      </c>
      <c r="AC21" s="167">
        <v>1</v>
      </c>
      <c r="AZ21" s="167">
        <v>1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1</v>
      </c>
      <c r="CZ21" s="167">
        <v>1E-3</v>
      </c>
    </row>
    <row r="22" spans="1:104" x14ac:dyDescent="0.2">
      <c r="A22" s="196">
        <v>9</v>
      </c>
      <c r="B22" s="197" t="s">
        <v>101</v>
      </c>
      <c r="C22" s="198" t="s">
        <v>102</v>
      </c>
      <c r="D22" s="199" t="s">
        <v>79</v>
      </c>
      <c r="E22" s="200">
        <v>64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0</v>
      </c>
      <c r="AC22" s="167">
        <v>0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0</v>
      </c>
      <c r="CZ22" s="167">
        <v>0</v>
      </c>
    </row>
    <row r="23" spans="1:104" x14ac:dyDescent="0.2">
      <c r="A23" s="196">
        <v>10</v>
      </c>
      <c r="B23" s="197" t="s">
        <v>103</v>
      </c>
      <c r="C23" s="198" t="s">
        <v>104</v>
      </c>
      <c r="D23" s="199" t="s">
        <v>79</v>
      </c>
      <c r="E23" s="200">
        <v>14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1</v>
      </c>
      <c r="AC23" s="167">
        <v>1</v>
      </c>
      <c r="AZ23" s="167">
        <v>1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</v>
      </c>
      <c r="CB23" s="202">
        <v>1</v>
      </c>
      <c r="CZ23" s="167">
        <v>0</v>
      </c>
    </row>
    <row r="24" spans="1:104" x14ac:dyDescent="0.2">
      <c r="A24" s="196">
        <v>11</v>
      </c>
      <c r="B24" s="197" t="s">
        <v>105</v>
      </c>
      <c r="C24" s="198" t="s">
        <v>106</v>
      </c>
      <c r="D24" s="199" t="s">
        <v>107</v>
      </c>
      <c r="E24" s="200">
        <v>135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1</v>
      </c>
      <c r="AC24" s="167">
        <v>1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1</v>
      </c>
      <c r="CZ24" s="167">
        <v>0</v>
      </c>
    </row>
    <row r="25" spans="1:104" x14ac:dyDescent="0.2">
      <c r="A25" s="196">
        <v>12</v>
      </c>
      <c r="B25" s="197" t="s">
        <v>108</v>
      </c>
      <c r="C25" s="198" t="s">
        <v>109</v>
      </c>
      <c r="D25" s="199" t="s">
        <v>107</v>
      </c>
      <c r="E25" s="200">
        <v>76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1</v>
      </c>
      <c r="AC25" s="167">
        <v>1</v>
      </c>
      <c r="AZ25" s="167">
        <v>1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1</v>
      </c>
      <c r="CB25" s="202">
        <v>1</v>
      </c>
      <c r="CZ25" s="167">
        <v>1E-3</v>
      </c>
    </row>
    <row r="26" spans="1:104" x14ac:dyDescent="0.2">
      <c r="A26" s="203"/>
      <c r="B26" s="204"/>
      <c r="C26" s="205"/>
      <c r="D26" s="206"/>
      <c r="E26" s="206"/>
      <c r="F26" s="206"/>
      <c r="G26" s="207"/>
      <c r="L26" s="208"/>
      <c r="O26" s="195">
        <v>3</v>
      </c>
    </row>
    <row r="27" spans="1:104" x14ac:dyDescent="0.2">
      <c r="A27" s="196">
        <v>13</v>
      </c>
      <c r="B27" s="197" t="s">
        <v>110</v>
      </c>
      <c r="C27" s="198" t="s">
        <v>111</v>
      </c>
      <c r="D27" s="199" t="s">
        <v>107</v>
      </c>
      <c r="E27" s="200">
        <v>8</v>
      </c>
      <c r="F27" s="200">
        <v>0</v>
      </c>
      <c r="G27" s="201">
        <f>E27*F27</f>
        <v>0</v>
      </c>
      <c r="O27" s="195">
        <v>2</v>
      </c>
      <c r="AA27" s="167">
        <v>1</v>
      </c>
      <c r="AB27" s="167">
        <v>1</v>
      </c>
      <c r="AC27" s="167">
        <v>1</v>
      </c>
      <c r="AZ27" s="167">
        <v>1</v>
      </c>
      <c r="BA27" s="167">
        <f>IF(AZ27=1,G27,0)</f>
        <v>0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202">
        <v>1</v>
      </c>
      <c r="CB27" s="202">
        <v>1</v>
      </c>
      <c r="CZ27" s="167">
        <v>1E-3</v>
      </c>
    </row>
    <row r="28" spans="1:104" x14ac:dyDescent="0.2">
      <c r="A28" s="196">
        <v>14</v>
      </c>
      <c r="B28" s="197" t="s">
        <v>112</v>
      </c>
      <c r="C28" s="198" t="s">
        <v>113</v>
      </c>
      <c r="D28" s="199" t="s">
        <v>107</v>
      </c>
      <c r="E28" s="200">
        <v>15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1</v>
      </c>
      <c r="AC28" s="167">
        <v>1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1</v>
      </c>
      <c r="CZ28" s="167">
        <v>0</v>
      </c>
    </row>
    <row r="29" spans="1:104" x14ac:dyDescent="0.2">
      <c r="A29" s="215"/>
      <c r="B29" s="216" t="s">
        <v>66</v>
      </c>
      <c r="C29" s="217" t="str">
        <f>CONCATENATE(B18," ",C18)</f>
        <v>97 Prorážení otvorů</v>
      </c>
      <c r="D29" s="218"/>
      <c r="E29" s="219"/>
      <c r="F29" s="220"/>
      <c r="G29" s="221">
        <f>SUM(G18:G28)</f>
        <v>0</v>
      </c>
      <c r="O29" s="195">
        <v>4</v>
      </c>
      <c r="BA29" s="222">
        <f>SUM(BA18:BA28)</f>
        <v>0</v>
      </c>
      <c r="BB29" s="222">
        <f>SUM(BB18:BB28)</f>
        <v>0</v>
      </c>
      <c r="BC29" s="222">
        <f>SUM(BC18:BC28)</f>
        <v>0</v>
      </c>
      <c r="BD29" s="222">
        <f>SUM(BD18:BD28)</f>
        <v>0</v>
      </c>
      <c r="BE29" s="222">
        <f>SUM(BE18:BE28)</f>
        <v>0</v>
      </c>
    </row>
    <row r="30" spans="1:104" x14ac:dyDescent="0.2">
      <c r="A30" s="188" t="s">
        <v>65</v>
      </c>
      <c r="B30" s="189" t="s">
        <v>114</v>
      </c>
      <c r="C30" s="190" t="s">
        <v>115</v>
      </c>
      <c r="D30" s="191"/>
      <c r="E30" s="192"/>
      <c r="F30" s="192"/>
      <c r="G30" s="193"/>
      <c r="H30" s="194"/>
      <c r="I30" s="194"/>
      <c r="O30" s="195">
        <v>1</v>
      </c>
    </row>
    <row r="31" spans="1:104" x14ac:dyDescent="0.2">
      <c r="A31" s="196">
        <v>15</v>
      </c>
      <c r="B31" s="197" t="s">
        <v>116</v>
      </c>
      <c r="C31" s="198" t="s">
        <v>117</v>
      </c>
      <c r="D31" s="199" t="s">
        <v>107</v>
      </c>
      <c r="E31" s="200">
        <v>142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0</v>
      </c>
      <c r="AC31" s="167">
        <v>0</v>
      </c>
      <c r="AZ31" s="167">
        <v>2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0</v>
      </c>
      <c r="CZ31" s="167">
        <v>1.0000000000000001E-5</v>
      </c>
    </row>
    <row r="32" spans="1:104" x14ac:dyDescent="0.2">
      <c r="A32" s="196">
        <v>16</v>
      </c>
      <c r="B32" s="197" t="s">
        <v>118</v>
      </c>
      <c r="C32" s="198" t="s">
        <v>119</v>
      </c>
      <c r="D32" s="199" t="s">
        <v>107</v>
      </c>
      <c r="E32" s="200">
        <v>120</v>
      </c>
      <c r="F32" s="200">
        <v>0</v>
      </c>
      <c r="G32" s="201">
        <f>E32*F32</f>
        <v>0</v>
      </c>
      <c r="O32" s="195">
        <v>2</v>
      </c>
      <c r="AA32" s="167">
        <v>1</v>
      </c>
      <c r="AB32" s="167">
        <v>0</v>
      </c>
      <c r="AC32" s="167">
        <v>0</v>
      </c>
      <c r="AZ32" s="167">
        <v>2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202">
        <v>1</v>
      </c>
      <c r="CB32" s="202">
        <v>0</v>
      </c>
      <c r="CZ32" s="167">
        <v>1.0000000000000001E-5</v>
      </c>
    </row>
    <row r="33" spans="1:104" x14ac:dyDescent="0.2">
      <c r="A33" s="196">
        <v>17</v>
      </c>
      <c r="B33" s="197" t="s">
        <v>120</v>
      </c>
      <c r="C33" s="198" t="s">
        <v>121</v>
      </c>
      <c r="D33" s="199" t="s">
        <v>107</v>
      </c>
      <c r="E33" s="200">
        <v>94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0</v>
      </c>
      <c r="AC33" s="167">
        <v>0</v>
      </c>
      <c r="AZ33" s="167">
        <v>2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0</v>
      </c>
      <c r="CZ33" s="167">
        <v>1.0000000000000001E-5</v>
      </c>
    </row>
    <row r="34" spans="1:104" x14ac:dyDescent="0.2">
      <c r="A34" s="196">
        <v>18</v>
      </c>
      <c r="B34" s="197" t="s">
        <v>122</v>
      </c>
      <c r="C34" s="198" t="s">
        <v>123</v>
      </c>
      <c r="D34" s="199" t="s">
        <v>107</v>
      </c>
      <c r="E34" s="200">
        <v>80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0</v>
      </c>
      <c r="AC34" s="167">
        <v>0</v>
      </c>
      <c r="AZ34" s="167">
        <v>2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202">
        <v>1</v>
      </c>
      <c r="CB34" s="202">
        <v>0</v>
      </c>
      <c r="CZ34" s="167">
        <v>2.0000000000000002E-5</v>
      </c>
    </row>
    <row r="35" spans="1:104" x14ac:dyDescent="0.2">
      <c r="A35" s="196">
        <v>19</v>
      </c>
      <c r="B35" s="197" t="s">
        <v>124</v>
      </c>
      <c r="C35" s="198" t="s">
        <v>125</v>
      </c>
      <c r="D35" s="199" t="s">
        <v>107</v>
      </c>
      <c r="E35" s="200">
        <v>45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0</v>
      </c>
      <c r="AC35" s="167">
        <v>0</v>
      </c>
      <c r="AZ35" s="167">
        <v>2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</v>
      </c>
      <c r="CB35" s="202">
        <v>0</v>
      </c>
      <c r="CZ35" s="167">
        <v>2.0000000000000002E-5</v>
      </c>
    </row>
    <row r="36" spans="1:104" x14ac:dyDescent="0.2">
      <c r="A36" s="196">
        <v>20</v>
      </c>
      <c r="B36" s="197" t="s">
        <v>126</v>
      </c>
      <c r="C36" s="198" t="s">
        <v>127</v>
      </c>
      <c r="D36" s="199" t="s">
        <v>107</v>
      </c>
      <c r="E36" s="200">
        <v>4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0</v>
      </c>
      <c r="AC36" s="167">
        <v>0</v>
      </c>
      <c r="AZ36" s="167">
        <v>2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0</v>
      </c>
      <c r="CZ36" s="167">
        <v>2.0000000000000002E-5</v>
      </c>
    </row>
    <row r="37" spans="1:104" x14ac:dyDescent="0.2">
      <c r="A37" s="196">
        <v>21</v>
      </c>
      <c r="B37" s="197" t="s">
        <v>128</v>
      </c>
      <c r="C37" s="198" t="s">
        <v>129</v>
      </c>
      <c r="D37" s="199" t="s">
        <v>107</v>
      </c>
      <c r="E37" s="200">
        <v>20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0</v>
      </c>
      <c r="AC37" s="167">
        <v>0</v>
      </c>
      <c r="AZ37" s="167">
        <v>2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0</v>
      </c>
      <c r="CZ37" s="167">
        <v>3.0000000000000001E-5</v>
      </c>
    </row>
    <row r="38" spans="1:104" ht="22.5" x14ac:dyDescent="0.2">
      <c r="A38" s="196">
        <v>22</v>
      </c>
      <c r="B38" s="197" t="s">
        <v>130</v>
      </c>
      <c r="C38" s="198" t="s">
        <v>131</v>
      </c>
      <c r="D38" s="199" t="s">
        <v>107</v>
      </c>
      <c r="E38" s="200">
        <v>142</v>
      </c>
      <c r="F38" s="200">
        <v>0</v>
      </c>
      <c r="G38" s="201">
        <f>E38*F38</f>
        <v>0</v>
      </c>
      <c r="O38" s="195">
        <v>2</v>
      </c>
      <c r="AA38" s="167">
        <v>3</v>
      </c>
      <c r="AB38" s="167">
        <v>7</v>
      </c>
      <c r="AC38" s="167">
        <v>63154510</v>
      </c>
      <c r="AZ38" s="167">
        <v>2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3</v>
      </c>
      <c r="CB38" s="202">
        <v>7</v>
      </c>
      <c r="CZ38" s="167">
        <v>2.7E-4</v>
      </c>
    </row>
    <row r="39" spans="1:104" x14ac:dyDescent="0.2">
      <c r="A39" s="203"/>
      <c r="B39" s="204"/>
      <c r="C39" s="205" t="s">
        <v>132</v>
      </c>
      <c r="D39" s="206"/>
      <c r="E39" s="206"/>
      <c r="F39" s="206"/>
      <c r="G39" s="207"/>
      <c r="L39" s="208" t="s">
        <v>132</v>
      </c>
      <c r="O39" s="195">
        <v>3</v>
      </c>
    </row>
    <row r="40" spans="1:104" ht="22.5" x14ac:dyDescent="0.2">
      <c r="A40" s="196">
        <v>23</v>
      </c>
      <c r="B40" s="197" t="s">
        <v>133</v>
      </c>
      <c r="C40" s="198" t="s">
        <v>134</v>
      </c>
      <c r="D40" s="199" t="s">
        <v>107</v>
      </c>
      <c r="E40" s="200">
        <v>120</v>
      </c>
      <c r="F40" s="200">
        <v>0</v>
      </c>
      <c r="G40" s="201">
        <f>E40*F40</f>
        <v>0</v>
      </c>
      <c r="O40" s="195">
        <v>2</v>
      </c>
      <c r="AA40" s="167">
        <v>3</v>
      </c>
      <c r="AB40" s="167">
        <v>7</v>
      </c>
      <c r="AC40" s="167">
        <v>63154511</v>
      </c>
      <c r="AZ40" s="167">
        <v>2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3</v>
      </c>
      <c r="CB40" s="202">
        <v>7</v>
      </c>
      <c r="CZ40" s="167">
        <v>2.9E-4</v>
      </c>
    </row>
    <row r="41" spans="1:104" x14ac:dyDescent="0.2">
      <c r="A41" s="203"/>
      <c r="B41" s="204"/>
      <c r="C41" s="205" t="s">
        <v>132</v>
      </c>
      <c r="D41" s="206"/>
      <c r="E41" s="206"/>
      <c r="F41" s="206"/>
      <c r="G41" s="207"/>
      <c r="L41" s="208" t="s">
        <v>132</v>
      </c>
      <c r="O41" s="195">
        <v>3</v>
      </c>
    </row>
    <row r="42" spans="1:104" ht="22.5" x14ac:dyDescent="0.2">
      <c r="A42" s="196">
        <v>24</v>
      </c>
      <c r="B42" s="197" t="s">
        <v>135</v>
      </c>
      <c r="C42" s="198" t="s">
        <v>136</v>
      </c>
      <c r="D42" s="199" t="s">
        <v>107</v>
      </c>
      <c r="E42" s="200">
        <v>94</v>
      </c>
      <c r="F42" s="200">
        <v>0</v>
      </c>
      <c r="G42" s="201">
        <f>E42*F42</f>
        <v>0</v>
      </c>
      <c r="O42" s="195">
        <v>2</v>
      </c>
      <c r="AA42" s="167">
        <v>3</v>
      </c>
      <c r="AB42" s="167">
        <v>7</v>
      </c>
      <c r="AC42" s="167">
        <v>63154512</v>
      </c>
      <c r="AZ42" s="167">
        <v>2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3</v>
      </c>
      <c r="CB42" s="202">
        <v>7</v>
      </c>
      <c r="CZ42" s="167">
        <v>3.2000000000000003E-4</v>
      </c>
    </row>
    <row r="43" spans="1:104" ht="22.5" x14ac:dyDescent="0.2">
      <c r="A43" s="196">
        <v>25</v>
      </c>
      <c r="B43" s="197" t="s">
        <v>137</v>
      </c>
      <c r="C43" s="198" t="s">
        <v>138</v>
      </c>
      <c r="D43" s="199" t="s">
        <v>107</v>
      </c>
      <c r="E43" s="200">
        <v>27</v>
      </c>
      <c r="F43" s="200">
        <v>0</v>
      </c>
      <c r="G43" s="201">
        <f>E43*F43</f>
        <v>0</v>
      </c>
      <c r="O43" s="195">
        <v>2</v>
      </c>
      <c r="AA43" s="167">
        <v>3</v>
      </c>
      <c r="AB43" s="167">
        <v>7</v>
      </c>
      <c r="AC43" s="167">
        <v>63154513</v>
      </c>
      <c r="AZ43" s="167">
        <v>2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3</v>
      </c>
      <c r="CB43" s="202">
        <v>7</v>
      </c>
      <c r="CZ43" s="167">
        <v>3.6999999999999999E-4</v>
      </c>
    </row>
    <row r="44" spans="1:104" x14ac:dyDescent="0.2">
      <c r="A44" s="203"/>
      <c r="B44" s="204"/>
      <c r="C44" s="205" t="s">
        <v>132</v>
      </c>
      <c r="D44" s="206"/>
      <c r="E44" s="206"/>
      <c r="F44" s="206"/>
      <c r="G44" s="207"/>
      <c r="L44" s="208" t="s">
        <v>132</v>
      </c>
      <c r="O44" s="195">
        <v>3</v>
      </c>
    </row>
    <row r="45" spans="1:104" ht="22.5" x14ac:dyDescent="0.2">
      <c r="A45" s="196">
        <v>26</v>
      </c>
      <c r="B45" s="197" t="s">
        <v>139</v>
      </c>
      <c r="C45" s="198" t="s">
        <v>140</v>
      </c>
      <c r="D45" s="199" t="s">
        <v>107</v>
      </c>
      <c r="E45" s="200">
        <v>5</v>
      </c>
      <c r="F45" s="200">
        <v>0</v>
      </c>
      <c r="G45" s="201">
        <f>E45*F45</f>
        <v>0</v>
      </c>
      <c r="O45" s="195">
        <v>2</v>
      </c>
      <c r="AA45" s="167">
        <v>3</v>
      </c>
      <c r="AB45" s="167">
        <v>7</v>
      </c>
      <c r="AC45" s="167">
        <v>63154515</v>
      </c>
      <c r="AZ45" s="167">
        <v>2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3</v>
      </c>
      <c r="CB45" s="202">
        <v>7</v>
      </c>
      <c r="CZ45" s="167">
        <v>4.6999999999999999E-4</v>
      </c>
    </row>
    <row r="46" spans="1:104" x14ac:dyDescent="0.2">
      <c r="A46" s="203"/>
      <c r="B46" s="204"/>
      <c r="C46" s="205" t="s">
        <v>141</v>
      </c>
      <c r="D46" s="206"/>
      <c r="E46" s="206"/>
      <c r="F46" s="206"/>
      <c r="G46" s="207"/>
      <c r="L46" s="208" t="s">
        <v>141</v>
      </c>
      <c r="O46" s="195">
        <v>3</v>
      </c>
    </row>
    <row r="47" spans="1:104" ht="22.5" x14ac:dyDescent="0.2">
      <c r="A47" s="196">
        <v>27</v>
      </c>
      <c r="B47" s="197" t="s">
        <v>142</v>
      </c>
      <c r="C47" s="198" t="s">
        <v>143</v>
      </c>
      <c r="D47" s="199" t="s">
        <v>107</v>
      </c>
      <c r="E47" s="200">
        <v>34</v>
      </c>
      <c r="F47" s="200">
        <v>0</v>
      </c>
      <c r="G47" s="201">
        <f>E47*F47</f>
        <v>0</v>
      </c>
      <c r="O47" s="195">
        <v>2</v>
      </c>
      <c r="AA47" s="167">
        <v>3</v>
      </c>
      <c r="AB47" s="167">
        <v>7</v>
      </c>
      <c r="AC47" s="167">
        <v>631545151</v>
      </c>
      <c r="AZ47" s="167">
        <v>2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3</v>
      </c>
      <c r="CB47" s="202">
        <v>7</v>
      </c>
      <c r="CZ47" s="167">
        <v>4.4000000000000002E-4</v>
      </c>
    </row>
    <row r="48" spans="1:104" ht="22.5" x14ac:dyDescent="0.2">
      <c r="A48" s="196">
        <v>28</v>
      </c>
      <c r="B48" s="197" t="s">
        <v>144</v>
      </c>
      <c r="C48" s="198" t="s">
        <v>145</v>
      </c>
      <c r="D48" s="199" t="s">
        <v>107</v>
      </c>
      <c r="E48" s="200">
        <v>40</v>
      </c>
      <c r="F48" s="200">
        <v>0</v>
      </c>
      <c r="G48" s="201">
        <f>E48*F48</f>
        <v>0</v>
      </c>
      <c r="O48" s="195">
        <v>2</v>
      </c>
      <c r="AA48" s="167">
        <v>3</v>
      </c>
      <c r="AB48" s="167">
        <v>7</v>
      </c>
      <c r="AC48" s="167">
        <v>63154516</v>
      </c>
      <c r="AZ48" s="167">
        <v>2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3</v>
      </c>
      <c r="CB48" s="202">
        <v>7</v>
      </c>
      <c r="CZ48" s="167">
        <v>5.0000000000000001E-4</v>
      </c>
    </row>
    <row r="49" spans="1:104" x14ac:dyDescent="0.2">
      <c r="A49" s="203"/>
      <c r="B49" s="204"/>
      <c r="C49" s="205" t="s">
        <v>132</v>
      </c>
      <c r="D49" s="206"/>
      <c r="E49" s="206"/>
      <c r="F49" s="206"/>
      <c r="G49" s="207"/>
      <c r="L49" s="208" t="s">
        <v>132</v>
      </c>
      <c r="O49" s="195">
        <v>3</v>
      </c>
    </row>
    <row r="50" spans="1:104" ht="22.5" x14ac:dyDescent="0.2">
      <c r="A50" s="196">
        <v>29</v>
      </c>
      <c r="B50" s="197" t="s">
        <v>146</v>
      </c>
      <c r="C50" s="198" t="s">
        <v>147</v>
      </c>
      <c r="D50" s="199" t="s">
        <v>107</v>
      </c>
      <c r="E50" s="200">
        <v>20</v>
      </c>
      <c r="F50" s="200">
        <v>0</v>
      </c>
      <c r="G50" s="201">
        <f>E50*F50</f>
        <v>0</v>
      </c>
      <c r="O50" s="195">
        <v>2</v>
      </c>
      <c r="AA50" s="167">
        <v>3</v>
      </c>
      <c r="AB50" s="167">
        <v>7</v>
      </c>
      <c r="AC50" s="167">
        <v>63154518</v>
      </c>
      <c r="AZ50" s="167">
        <v>2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3</v>
      </c>
      <c r="CB50" s="202">
        <v>7</v>
      </c>
      <c r="CZ50" s="167">
        <v>6.3000000000000003E-4</v>
      </c>
    </row>
    <row r="51" spans="1:104" x14ac:dyDescent="0.2">
      <c r="A51" s="203"/>
      <c r="B51" s="204"/>
      <c r="C51" s="205" t="s">
        <v>148</v>
      </c>
      <c r="D51" s="206"/>
      <c r="E51" s="206"/>
      <c r="F51" s="206"/>
      <c r="G51" s="207"/>
      <c r="L51" s="208" t="s">
        <v>148</v>
      </c>
      <c r="O51" s="195">
        <v>3</v>
      </c>
    </row>
    <row r="52" spans="1:104" ht="22.5" x14ac:dyDescent="0.2">
      <c r="A52" s="196">
        <v>30</v>
      </c>
      <c r="B52" s="197" t="s">
        <v>149</v>
      </c>
      <c r="C52" s="198" t="s">
        <v>150</v>
      </c>
      <c r="D52" s="199" t="s">
        <v>107</v>
      </c>
      <c r="E52" s="200">
        <v>100</v>
      </c>
      <c r="F52" s="200">
        <v>0</v>
      </c>
      <c r="G52" s="201">
        <f>E52*F52</f>
        <v>0</v>
      </c>
      <c r="O52" s="195">
        <v>2</v>
      </c>
      <c r="AA52" s="167">
        <v>3</v>
      </c>
      <c r="AB52" s="167">
        <v>7</v>
      </c>
      <c r="AC52" s="167">
        <v>63154570</v>
      </c>
      <c r="AZ52" s="167">
        <v>2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3</v>
      </c>
      <c r="CB52" s="202">
        <v>7</v>
      </c>
      <c r="CZ52" s="167">
        <v>5.4000000000000001E-4</v>
      </c>
    </row>
    <row r="53" spans="1:104" x14ac:dyDescent="0.2">
      <c r="A53" s="203"/>
      <c r="B53" s="204"/>
      <c r="C53" s="205" t="s">
        <v>151</v>
      </c>
      <c r="D53" s="206"/>
      <c r="E53" s="206"/>
      <c r="F53" s="206"/>
      <c r="G53" s="207"/>
      <c r="L53" s="208" t="s">
        <v>151</v>
      </c>
      <c r="O53" s="195">
        <v>3</v>
      </c>
    </row>
    <row r="54" spans="1:104" x14ac:dyDescent="0.2">
      <c r="A54" s="203"/>
      <c r="B54" s="204"/>
      <c r="C54" s="205"/>
      <c r="D54" s="206"/>
      <c r="E54" s="206"/>
      <c r="F54" s="206"/>
      <c r="G54" s="207"/>
      <c r="L54" s="208"/>
      <c r="O54" s="195">
        <v>3</v>
      </c>
    </row>
    <row r="55" spans="1:104" ht="22.5" x14ac:dyDescent="0.2">
      <c r="A55" s="196">
        <v>31</v>
      </c>
      <c r="B55" s="197" t="s">
        <v>152</v>
      </c>
      <c r="C55" s="198" t="s">
        <v>153</v>
      </c>
      <c r="D55" s="199" t="s">
        <v>107</v>
      </c>
      <c r="E55" s="200">
        <v>40</v>
      </c>
      <c r="F55" s="200">
        <v>0</v>
      </c>
      <c r="G55" s="201">
        <f>E55*F55</f>
        <v>0</v>
      </c>
      <c r="O55" s="195">
        <v>2</v>
      </c>
      <c r="AA55" s="167">
        <v>3</v>
      </c>
      <c r="AB55" s="167">
        <v>7</v>
      </c>
      <c r="AC55" s="167">
        <v>63154571</v>
      </c>
      <c r="AZ55" s="167">
        <v>2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3</v>
      </c>
      <c r="CB55" s="202">
        <v>7</v>
      </c>
      <c r="CZ55" s="167">
        <v>5.9000000000000003E-4</v>
      </c>
    </row>
    <row r="56" spans="1:104" x14ac:dyDescent="0.2">
      <c r="A56" s="203"/>
      <c r="B56" s="204"/>
      <c r="C56" s="205" t="s">
        <v>151</v>
      </c>
      <c r="D56" s="206"/>
      <c r="E56" s="206"/>
      <c r="F56" s="206"/>
      <c r="G56" s="207"/>
      <c r="L56" s="208" t="s">
        <v>151</v>
      </c>
      <c r="O56" s="195">
        <v>3</v>
      </c>
    </row>
    <row r="57" spans="1:104" ht="22.5" x14ac:dyDescent="0.2">
      <c r="A57" s="196">
        <v>32</v>
      </c>
      <c r="B57" s="197" t="s">
        <v>154</v>
      </c>
      <c r="C57" s="198" t="s">
        <v>155</v>
      </c>
      <c r="D57" s="199" t="s">
        <v>107</v>
      </c>
      <c r="E57" s="200">
        <v>80</v>
      </c>
      <c r="F57" s="200">
        <v>0</v>
      </c>
      <c r="G57" s="201">
        <f>E57*F57</f>
        <v>0</v>
      </c>
      <c r="O57" s="195">
        <v>2</v>
      </c>
      <c r="AA57" s="167">
        <v>3</v>
      </c>
      <c r="AB57" s="167">
        <v>7</v>
      </c>
      <c r="AC57" s="167">
        <v>63154572</v>
      </c>
      <c r="AZ57" s="167">
        <v>2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3</v>
      </c>
      <c r="CB57" s="202">
        <v>7</v>
      </c>
      <c r="CZ57" s="167">
        <v>6.4999999999999997E-4</v>
      </c>
    </row>
    <row r="58" spans="1:104" x14ac:dyDescent="0.2">
      <c r="A58" s="203"/>
      <c r="B58" s="204"/>
      <c r="C58" s="205" t="s">
        <v>151</v>
      </c>
      <c r="D58" s="206"/>
      <c r="E58" s="206"/>
      <c r="F58" s="206"/>
      <c r="G58" s="207"/>
      <c r="L58" s="208" t="s">
        <v>151</v>
      </c>
      <c r="O58" s="195">
        <v>3</v>
      </c>
    </row>
    <row r="59" spans="1:104" ht="22.5" x14ac:dyDescent="0.2">
      <c r="A59" s="196">
        <v>33</v>
      </c>
      <c r="B59" s="197" t="s">
        <v>156</v>
      </c>
      <c r="C59" s="198" t="s">
        <v>157</v>
      </c>
      <c r="D59" s="199" t="s">
        <v>107</v>
      </c>
      <c r="E59" s="200">
        <v>53</v>
      </c>
      <c r="F59" s="200">
        <v>0</v>
      </c>
      <c r="G59" s="201">
        <f>E59*F59</f>
        <v>0</v>
      </c>
      <c r="O59" s="195">
        <v>2</v>
      </c>
      <c r="AA59" s="167">
        <v>3</v>
      </c>
      <c r="AB59" s="167">
        <v>7</v>
      </c>
      <c r="AC59" s="167">
        <v>63154573</v>
      </c>
      <c r="AZ59" s="167">
        <v>2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3</v>
      </c>
      <c r="CB59" s="202">
        <v>7</v>
      </c>
      <c r="CZ59" s="167">
        <v>7.2000000000000005E-4</v>
      </c>
    </row>
    <row r="60" spans="1:104" x14ac:dyDescent="0.2">
      <c r="A60" s="203"/>
      <c r="B60" s="204"/>
      <c r="C60" s="205" t="s">
        <v>151</v>
      </c>
      <c r="D60" s="206"/>
      <c r="E60" s="206"/>
      <c r="F60" s="206"/>
      <c r="G60" s="207"/>
      <c r="L60" s="208" t="s">
        <v>151</v>
      </c>
      <c r="O60" s="195">
        <v>3</v>
      </c>
    </row>
    <row r="61" spans="1:104" ht="22.5" x14ac:dyDescent="0.2">
      <c r="A61" s="196">
        <v>34</v>
      </c>
      <c r="B61" s="197" t="s">
        <v>158</v>
      </c>
      <c r="C61" s="198" t="s">
        <v>159</v>
      </c>
      <c r="D61" s="199" t="s">
        <v>107</v>
      </c>
      <c r="E61" s="200">
        <v>39</v>
      </c>
      <c r="F61" s="200">
        <v>0</v>
      </c>
      <c r="G61" s="201">
        <f>E61*F61</f>
        <v>0</v>
      </c>
      <c r="O61" s="195">
        <v>2</v>
      </c>
      <c r="AA61" s="167">
        <v>3</v>
      </c>
      <c r="AB61" s="167">
        <v>7</v>
      </c>
      <c r="AC61" s="167">
        <v>631545751</v>
      </c>
      <c r="AZ61" s="167">
        <v>2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3</v>
      </c>
      <c r="CB61" s="202">
        <v>7</v>
      </c>
      <c r="CZ61" s="167">
        <v>8.3000000000000001E-4</v>
      </c>
    </row>
    <row r="62" spans="1:104" x14ac:dyDescent="0.2">
      <c r="A62" s="203"/>
      <c r="B62" s="204"/>
      <c r="C62" s="205" t="s">
        <v>151</v>
      </c>
      <c r="D62" s="206"/>
      <c r="E62" s="206"/>
      <c r="F62" s="206"/>
      <c r="G62" s="207"/>
      <c r="L62" s="208" t="s">
        <v>151</v>
      </c>
      <c r="O62" s="195">
        <v>3</v>
      </c>
    </row>
    <row r="63" spans="1:104" ht="22.5" x14ac:dyDescent="0.2">
      <c r="A63" s="196">
        <v>35</v>
      </c>
      <c r="B63" s="197" t="s">
        <v>160</v>
      </c>
      <c r="C63" s="198" t="s">
        <v>161</v>
      </c>
      <c r="D63" s="199" t="s">
        <v>107</v>
      </c>
      <c r="E63" s="200">
        <v>52</v>
      </c>
      <c r="F63" s="200">
        <v>0</v>
      </c>
      <c r="G63" s="201">
        <f>E63*F63</f>
        <v>0</v>
      </c>
      <c r="O63" s="195">
        <v>2</v>
      </c>
      <c r="AA63" s="167">
        <v>3</v>
      </c>
      <c r="AB63" s="167">
        <v>7</v>
      </c>
      <c r="AC63" s="167">
        <v>63154576</v>
      </c>
      <c r="AZ63" s="167">
        <v>2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3</v>
      </c>
      <c r="CB63" s="202">
        <v>7</v>
      </c>
      <c r="CZ63" s="167">
        <v>9.5E-4</v>
      </c>
    </row>
    <row r="64" spans="1:104" x14ac:dyDescent="0.2">
      <c r="A64" s="203"/>
      <c r="B64" s="204"/>
      <c r="C64" s="205" t="s">
        <v>151</v>
      </c>
      <c r="D64" s="206"/>
      <c r="E64" s="206"/>
      <c r="F64" s="206"/>
      <c r="G64" s="207"/>
      <c r="L64" s="208" t="s">
        <v>151</v>
      </c>
      <c r="O64" s="195">
        <v>3</v>
      </c>
    </row>
    <row r="65" spans="1:104" ht="22.5" x14ac:dyDescent="0.2">
      <c r="A65" s="196">
        <v>36</v>
      </c>
      <c r="B65" s="197" t="s">
        <v>162</v>
      </c>
      <c r="C65" s="198" t="s">
        <v>163</v>
      </c>
      <c r="D65" s="199" t="s">
        <v>107</v>
      </c>
      <c r="E65" s="200">
        <v>4</v>
      </c>
      <c r="F65" s="200">
        <v>0</v>
      </c>
      <c r="G65" s="201">
        <f>E65*F65</f>
        <v>0</v>
      </c>
      <c r="O65" s="195">
        <v>2</v>
      </c>
      <c r="AA65" s="167">
        <v>3</v>
      </c>
      <c r="AB65" s="167">
        <v>7</v>
      </c>
      <c r="AC65" s="167">
        <v>63154607</v>
      </c>
      <c r="AZ65" s="167">
        <v>2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3</v>
      </c>
      <c r="CB65" s="202">
        <v>7</v>
      </c>
      <c r="CZ65" s="167">
        <v>1.39E-3</v>
      </c>
    </row>
    <row r="66" spans="1:104" x14ac:dyDescent="0.2">
      <c r="A66" s="203"/>
      <c r="B66" s="204"/>
      <c r="C66" s="205" t="s">
        <v>164</v>
      </c>
      <c r="D66" s="206"/>
      <c r="E66" s="206"/>
      <c r="F66" s="206"/>
      <c r="G66" s="207"/>
      <c r="L66" s="208" t="s">
        <v>164</v>
      </c>
      <c r="O66" s="195">
        <v>3</v>
      </c>
    </row>
    <row r="67" spans="1:104" x14ac:dyDescent="0.2">
      <c r="A67" s="215"/>
      <c r="B67" s="216" t="s">
        <v>66</v>
      </c>
      <c r="C67" s="217" t="str">
        <f>CONCATENATE(B30," ",C30)</f>
        <v>713 Izolace tepelné</v>
      </c>
      <c r="D67" s="218"/>
      <c r="E67" s="219"/>
      <c r="F67" s="220"/>
      <c r="G67" s="221">
        <f>SUM(G30:G66)</f>
        <v>0</v>
      </c>
      <c r="O67" s="195">
        <v>4</v>
      </c>
      <c r="BA67" s="222">
        <f>SUM(BA30:BA66)</f>
        <v>0</v>
      </c>
      <c r="BB67" s="222">
        <f>SUM(BB30:BB66)</f>
        <v>0</v>
      </c>
      <c r="BC67" s="222">
        <f>SUM(BC30:BC66)</f>
        <v>0</v>
      </c>
      <c r="BD67" s="222">
        <f>SUM(BD30:BD66)</f>
        <v>0</v>
      </c>
      <c r="BE67" s="222">
        <f>SUM(BE30:BE66)</f>
        <v>0</v>
      </c>
    </row>
    <row r="68" spans="1:104" x14ac:dyDescent="0.2">
      <c r="A68" s="188" t="s">
        <v>65</v>
      </c>
      <c r="B68" s="189" t="s">
        <v>165</v>
      </c>
      <c r="C68" s="190" t="s">
        <v>166</v>
      </c>
      <c r="D68" s="191"/>
      <c r="E68" s="192"/>
      <c r="F68" s="192"/>
      <c r="G68" s="193"/>
      <c r="H68" s="194"/>
      <c r="I68" s="194"/>
      <c r="O68" s="195">
        <v>1</v>
      </c>
    </row>
    <row r="69" spans="1:104" ht="22.5" x14ac:dyDescent="0.2">
      <c r="A69" s="196">
        <v>37</v>
      </c>
      <c r="B69" s="197" t="s">
        <v>167</v>
      </c>
      <c r="C69" s="198" t="s">
        <v>168</v>
      </c>
      <c r="D69" s="199" t="s">
        <v>79</v>
      </c>
      <c r="E69" s="200">
        <v>5</v>
      </c>
      <c r="F69" s="200">
        <v>0</v>
      </c>
      <c r="G69" s="201">
        <f>E69*F69</f>
        <v>0</v>
      </c>
      <c r="O69" s="195">
        <v>2</v>
      </c>
      <c r="AA69" s="167">
        <v>1</v>
      </c>
      <c r="AB69" s="167">
        <v>7</v>
      </c>
      <c r="AC69" s="167">
        <v>7</v>
      </c>
      <c r="AZ69" s="167">
        <v>2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</v>
      </c>
      <c r="CB69" s="202">
        <v>7</v>
      </c>
      <c r="CZ69" s="167">
        <v>2.3000000000000001E-4</v>
      </c>
    </row>
    <row r="70" spans="1:104" ht="22.5" x14ac:dyDescent="0.2">
      <c r="A70" s="196">
        <v>38</v>
      </c>
      <c r="B70" s="197" t="s">
        <v>169</v>
      </c>
      <c r="C70" s="198" t="s">
        <v>170</v>
      </c>
      <c r="D70" s="199" t="s">
        <v>79</v>
      </c>
      <c r="E70" s="200">
        <v>2</v>
      </c>
      <c r="F70" s="200">
        <v>0</v>
      </c>
      <c r="G70" s="201">
        <f>E70*F70</f>
        <v>0</v>
      </c>
      <c r="O70" s="195">
        <v>2</v>
      </c>
      <c r="AA70" s="167">
        <v>1</v>
      </c>
      <c r="AB70" s="167">
        <v>7</v>
      </c>
      <c r="AC70" s="167">
        <v>7</v>
      </c>
      <c r="AZ70" s="167">
        <v>2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1</v>
      </c>
      <c r="CB70" s="202">
        <v>7</v>
      </c>
      <c r="CZ70" s="167">
        <v>6.4000000000000005E-4</v>
      </c>
    </row>
    <row r="71" spans="1:104" x14ac:dyDescent="0.2">
      <c r="A71" s="196">
        <v>39</v>
      </c>
      <c r="B71" s="197" t="s">
        <v>171</v>
      </c>
      <c r="C71" s="198" t="s">
        <v>172</v>
      </c>
      <c r="D71" s="199" t="s">
        <v>107</v>
      </c>
      <c r="E71" s="200">
        <v>125</v>
      </c>
      <c r="F71" s="200">
        <v>0</v>
      </c>
      <c r="G71" s="201">
        <f>E71*F71</f>
        <v>0</v>
      </c>
      <c r="O71" s="195">
        <v>2</v>
      </c>
      <c r="AA71" s="167">
        <v>1</v>
      </c>
      <c r="AB71" s="167">
        <v>7</v>
      </c>
      <c r="AC71" s="167">
        <v>7</v>
      </c>
      <c r="AZ71" s="167">
        <v>2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</v>
      </c>
      <c r="CB71" s="202">
        <v>7</v>
      </c>
      <c r="CZ71" s="167">
        <v>0</v>
      </c>
    </row>
    <row r="72" spans="1:104" x14ac:dyDescent="0.2">
      <c r="A72" s="196">
        <v>40</v>
      </c>
      <c r="B72" s="197" t="s">
        <v>173</v>
      </c>
      <c r="C72" s="198" t="s">
        <v>174</v>
      </c>
      <c r="D72" s="199" t="s">
        <v>107</v>
      </c>
      <c r="E72" s="200">
        <v>20</v>
      </c>
      <c r="F72" s="200">
        <v>0</v>
      </c>
      <c r="G72" s="201">
        <f>E72*F72</f>
        <v>0</v>
      </c>
      <c r="O72" s="195">
        <v>2</v>
      </c>
      <c r="AA72" s="167">
        <v>1</v>
      </c>
      <c r="AB72" s="167">
        <v>7</v>
      </c>
      <c r="AC72" s="167">
        <v>7</v>
      </c>
      <c r="AZ72" s="167">
        <v>2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1</v>
      </c>
      <c r="CB72" s="202">
        <v>7</v>
      </c>
      <c r="CZ72" s="167">
        <v>0</v>
      </c>
    </row>
    <row r="73" spans="1:104" x14ac:dyDescent="0.2">
      <c r="A73" s="196">
        <v>41</v>
      </c>
      <c r="B73" s="197" t="s">
        <v>175</v>
      </c>
      <c r="C73" s="198" t="s">
        <v>176</v>
      </c>
      <c r="D73" s="199" t="s">
        <v>107</v>
      </c>
      <c r="E73" s="200">
        <v>75</v>
      </c>
      <c r="F73" s="200">
        <v>0</v>
      </c>
      <c r="G73" s="201">
        <f>E73*F73</f>
        <v>0</v>
      </c>
      <c r="O73" s="195">
        <v>2</v>
      </c>
      <c r="AA73" s="167">
        <v>1</v>
      </c>
      <c r="AB73" s="167">
        <v>7</v>
      </c>
      <c r="AC73" s="167">
        <v>7</v>
      </c>
      <c r="AZ73" s="167">
        <v>2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1</v>
      </c>
      <c r="CB73" s="202">
        <v>7</v>
      </c>
      <c r="CZ73" s="167">
        <v>0</v>
      </c>
    </row>
    <row r="74" spans="1:104" x14ac:dyDescent="0.2">
      <c r="A74" s="196">
        <v>42</v>
      </c>
      <c r="B74" s="197" t="s">
        <v>177</v>
      </c>
      <c r="C74" s="198" t="s">
        <v>178</v>
      </c>
      <c r="D74" s="199" t="s">
        <v>107</v>
      </c>
      <c r="E74" s="200">
        <v>120</v>
      </c>
      <c r="F74" s="200">
        <v>0</v>
      </c>
      <c r="G74" s="201">
        <f>E74*F74</f>
        <v>0</v>
      </c>
      <c r="O74" s="195">
        <v>2</v>
      </c>
      <c r="AA74" s="167">
        <v>1</v>
      </c>
      <c r="AB74" s="167">
        <v>7</v>
      </c>
      <c r="AC74" s="167">
        <v>7</v>
      </c>
      <c r="AZ74" s="167">
        <v>2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</v>
      </c>
      <c r="CB74" s="202">
        <v>7</v>
      </c>
      <c r="CZ74" s="167">
        <v>0</v>
      </c>
    </row>
    <row r="75" spans="1:104" x14ac:dyDescent="0.2">
      <c r="A75" s="196">
        <v>43</v>
      </c>
      <c r="B75" s="197" t="s">
        <v>179</v>
      </c>
      <c r="C75" s="198" t="s">
        <v>180</v>
      </c>
      <c r="D75" s="199" t="s">
        <v>107</v>
      </c>
      <c r="E75" s="200">
        <v>10</v>
      </c>
      <c r="F75" s="200">
        <v>0</v>
      </c>
      <c r="G75" s="201">
        <f>E75*F75</f>
        <v>0</v>
      </c>
      <c r="O75" s="195">
        <v>2</v>
      </c>
      <c r="AA75" s="167">
        <v>1</v>
      </c>
      <c r="AB75" s="167">
        <v>7</v>
      </c>
      <c r="AC75" s="167">
        <v>7</v>
      </c>
      <c r="AZ75" s="167">
        <v>2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1</v>
      </c>
      <c r="CB75" s="202">
        <v>7</v>
      </c>
      <c r="CZ75" s="167">
        <v>0</v>
      </c>
    </row>
    <row r="76" spans="1:104" x14ac:dyDescent="0.2">
      <c r="A76" s="196">
        <v>44</v>
      </c>
      <c r="B76" s="197" t="s">
        <v>181</v>
      </c>
      <c r="C76" s="198" t="s">
        <v>182</v>
      </c>
      <c r="D76" s="199" t="s">
        <v>107</v>
      </c>
      <c r="E76" s="200">
        <v>35</v>
      </c>
      <c r="F76" s="200">
        <v>0</v>
      </c>
      <c r="G76" s="201">
        <f>E76*F76</f>
        <v>0</v>
      </c>
      <c r="O76" s="195">
        <v>2</v>
      </c>
      <c r="AA76" s="167">
        <v>1</v>
      </c>
      <c r="AB76" s="167">
        <v>0</v>
      </c>
      <c r="AC76" s="167">
        <v>0</v>
      </c>
      <c r="AZ76" s="167">
        <v>2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1</v>
      </c>
      <c r="CB76" s="202">
        <v>0</v>
      </c>
      <c r="CZ76" s="167">
        <v>3.8000000000000002E-4</v>
      </c>
    </row>
    <row r="77" spans="1:104" x14ac:dyDescent="0.2">
      <c r="A77" s="203"/>
      <c r="B77" s="209"/>
      <c r="C77" s="210" t="s">
        <v>183</v>
      </c>
      <c r="D77" s="211"/>
      <c r="E77" s="212">
        <v>28</v>
      </c>
      <c r="F77" s="213"/>
      <c r="G77" s="214"/>
      <c r="M77" s="208" t="s">
        <v>183</v>
      </c>
      <c r="O77" s="195"/>
    </row>
    <row r="78" spans="1:104" x14ac:dyDescent="0.2">
      <c r="A78" s="203"/>
      <c r="B78" s="209"/>
      <c r="C78" s="210" t="s">
        <v>184</v>
      </c>
      <c r="D78" s="211"/>
      <c r="E78" s="212">
        <v>7</v>
      </c>
      <c r="F78" s="213"/>
      <c r="G78" s="214"/>
      <c r="M78" s="208" t="s">
        <v>184</v>
      </c>
      <c r="O78" s="195"/>
    </row>
    <row r="79" spans="1:104" x14ac:dyDescent="0.2">
      <c r="A79" s="196">
        <v>45</v>
      </c>
      <c r="B79" s="197" t="s">
        <v>185</v>
      </c>
      <c r="C79" s="198" t="s">
        <v>186</v>
      </c>
      <c r="D79" s="199" t="s">
        <v>107</v>
      </c>
      <c r="E79" s="200">
        <v>45</v>
      </c>
      <c r="F79" s="200">
        <v>0</v>
      </c>
      <c r="G79" s="201">
        <f>E79*F79</f>
        <v>0</v>
      </c>
      <c r="O79" s="195">
        <v>2</v>
      </c>
      <c r="AA79" s="167">
        <v>1</v>
      </c>
      <c r="AB79" s="167">
        <v>0</v>
      </c>
      <c r="AC79" s="167">
        <v>0</v>
      </c>
      <c r="AZ79" s="167">
        <v>2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1</v>
      </c>
      <c r="CB79" s="202">
        <v>0</v>
      </c>
      <c r="CZ79" s="167">
        <v>4.6999999999999999E-4</v>
      </c>
    </row>
    <row r="80" spans="1:104" x14ac:dyDescent="0.2">
      <c r="A80" s="203"/>
      <c r="B80" s="209"/>
      <c r="C80" s="210" t="s">
        <v>187</v>
      </c>
      <c r="D80" s="211"/>
      <c r="E80" s="212">
        <v>14</v>
      </c>
      <c r="F80" s="213"/>
      <c r="G80" s="214"/>
      <c r="M80" s="208" t="s">
        <v>187</v>
      </c>
      <c r="O80" s="195"/>
    </row>
    <row r="81" spans="1:104" x14ac:dyDescent="0.2">
      <c r="A81" s="203"/>
      <c r="B81" s="209"/>
      <c r="C81" s="210" t="s">
        <v>188</v>
      </c>
      <c r="D81" s="211"/>
      <c r="E81" s="212">
        <v>23</v>
      </c>
      <c r="F81" s="213"/>
      <c r="G81" s="214"/>
      <c r="M81" s="208" t="s">
        <v>188</v>
      </c>
      <c r="O81" s="195"/>
    </row>
    <row r="82" spans="1:104" x14ac:dyDescent="0.2">
      <c r="A82" s="203"/>
      <c r="B82" s="209"/>
      <c r="C82" s="210" t="s">
        <v>189</v>
      </c>
      <c r="D82" s="211"/>
      <c r="E82" s="212">
        <v>8</v>
      </c>
      <c r="F82" s="213"/>
      <c r="G82" s="214"/>
      <c r="M82" s="208">
        <v>8</v>
      </c>
      <c r="O82" s="195"/>
    </row>
    <row r="83" spans="1:104" x14ac:dyDescent="0.2">
      <c r="A83" s="196">
        <v>46</v>
      </c>
      <c r="B83" s="197" t="s">
        <v>190</v>
      </c>
      <c r="C83" s="198" t="s">
        <v>191</v>
      </c>
      <c r="D83" s="199" t="s">
        <v>107</v>
      </c>
      <c r="E83" s="200">
        <v>9</v>
      </c>
      <c r="F83" s="200">
        <v>0</v>
      </c>
      <c r="G83" s="201">
        <f>E83*F83</f>
        <v>0</v>
      </c>
      <c r="O83" s="195">
        <v>2</v>
      </c>
      <c r="AA83" s="167">
        <v>1</v>
      </c>
      <c r="AB83" s="167">
        <v>0</v>
      </c>
      <c r="AC83" s="167">
        <v>0</v>
      </c>
      <c r="AZ83" s="167">
        <v>2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</v>
      </c>
      <c r="CB83" s="202">
        <v>0</v>
      </c>
      <c r="CZ83" s="167">
        <v>6.9999999999999999E-4</v>
      </c>
    </row>
    <row r="84" spans="1:104" x14ac:dyDescent="0.2">
      <c r="A84" s="203"/>
      <c r="B84" s="209"/>
      <c r="C84" s="210" t="s">
        <v>192</v>
      </c>
      <c r="D84" s="211"/>
      <c r="E84" s="212">
        <v>5</v>
      </c>
      <c r="F84" s="213"/>
      <c r="G84" s="214"/>
      <c r="M84" s="208" t="s">
        <v>192</v>
      </c>
      <c r="O84" s="195"/>
    </row>
    <row r="85" spans="1:104" x14ac:dyDescent="0.2">
      <c r="A85" s="203"/>
      <c r="B85" s="209"/>
      <c r="C85" s="210" t="s">
        <v>75</v>
      </c>
      <c r="D85" s="211"/>
      <c r="E85" s="212">
        <v>4</v>
      </c>
      <c r="F85" s="213"/>
      <c r="G85" s="214"/>
      <c r="M85" s="208">
        <v>4</v>
      </c>
      <c r="O85" s="195"/>
    </row>
    <row r="86" spans="1:104" x14ac:dyDescent="0.2">
      <c r="A86" s="196">
        <v>47</v>
      </c>
      <c r="B86" s="197" t="s">
        <v>193</v>
      </c>
      <c r="C86" s="198" t="s">
        <v>194</v>
      </c>
      <c r="D86" s="199" t="s">
        <v>107</v>
      </c>
      <c r="E86" s="200">
        <v>29</v>
      </c>
      <c r="F86" s="200">
        <v>0</v>
      </c>
      <c r="G86" s="201">
        <f>E86*F86</f>
        <v>0</v>
      </c>
      <c r="O86" s="195">
        <v>2</v>
      </c>
      <c r="AA86" s="167">
        <v>1</v>
      </c>
      <c r="AB86" s="167">
        <v>0</v>
      </c>
      <c r="AC86" s="167">
        <v>0</v>
      </c>
      <c r="AZ86" s="167">
        <v>2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1</v>
      </c>
      <c r="CB86" s="202">
        <v>0</v>
      </c>
      <c r="CZ86" s="167">
        <v>1.5200000000000001E-3</v>
      </c>
    </row>
    <row r="87" spans="1:104" x14ac:dyDescent="0.2">
      <c r="A87" s="203"/>
      <c r="B87" s="209"/>
      <c r="C87" s="210" t="s">
        <v>195</v>
      </c>
      <c r="D87" s="211"/>
      <c r="E87" s="212">
        <v>23</v>
      </c>
      <c r="F87" s="213"/>
      <c r="G87" s="214"/>
      <c r="M87" s="208" t="s">
        <v>195</v>
      </c>
      <c r="O87" s="195"/>
    </row>
    <row r="88" spans="1:104" x14ac:dyDescent="0.2">
      <c r="A88" s="203"/>
      <c r="B88" s="209"/>
      <c r="C88" s="210" t="s">
        <v>196</v>
      </c>
      <c r="D88" s="211"/>
      <c r="E88" s="212">
        <v>6</v>
      </c>
      <c r="F88" s="213"/>
      <c r="G88" s="214"/>
      <c r="M88" s="208">
        <v>6</v>
      </c>
      <c r="O88" s="195"/>
    </row>
    <row r="89" spans="1:104" x14ac:dyDescent="0.2">
      <c r="A89" s="196">
        <v>48</v>
      </c>
      <c r="B89" s="197" t="s">
        <v>197</v>
      </c>
      <c r="C89" s="198" t="s">
        <v>198</v>
      </c>
      <c r="D89" s="199" t="s">
        <v>107</v>
      </c>
      <c r="E89" s="200">
        <v>10</v>
      </c>
      <c r="F89" s="200">
        <v>0</v>
      </c>
      <c r="G89" s="201">
        <f>E89*F89</f>
        <v>0</v>
      </c>
      <c r="O89" s="195">
        <v>2</v>
      </c>
      <c r="AA89" s="167">
        <v>1</v>
      </c>
      <c r="AB89" s="167">
        <v>0</v>
      </c>
      <c r="AC89" s="167">
        <v>0</v>
      </c>
      <c r="AZ89" s="167">
        <v>2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0</v>
      </c>
      <c r="BE89" s="167">
        <f>IF(AZ89=5,G89,0)</f>
        <v>0</v>
      </c>
      <c r="CA89" s="202">
        <v>1</v>
      </c>
      <c r="CB89" s="202">
        <v>0</v>
      </c>
      <c r="CZ89" s="167">
        <v>5.1999999999999995E-4</v>
      </c>
    </row>
    <row r="90" spans="1:104" x14ac:dyDescent="0.2">
      <c r="A90" s="203"/>
      <c r="B90" s="209"/>
      <c r="C90" s="210" t="s">
        <v>189</v>
      </c>
      <c r="D90" s="211"/>
      <c r="E90" s="212">
        <v>8</v>
      </c>
      <c r="F90" s="213"/>
      <c r="G90" s="214"/>
      <c r="M90" s="208">
        <v>8</v>
      </c>
      <c r="O90" s="195"/>
    </row>
    <row r="91" spans="1:104" x14ac:dyDescent="0.2">
      <c r="A91" s="203"/>
      <c r="B91" s="209"/>
      <c r="C91" s="210" t="s">
        <v>199</v>
      </c>
      <c r="D91" s="211"/>
      <c r="E91" s="212">
        <v>2</v>
      </c>
      <c r="F91" s="213"/>
      <c r="G91" s="214"/>
      <c r="M91" s="208">
        <v>2</v>
      </c>
      <c r="O91" s="195"/>
    </row>
    <row r="92" spans="1:104" x14ac:dyDescent="0.2">
      <c r="A92" s="196">
        <v>49</v>
      </c>
      <c r="B92" s="197" t="s">
        <v>200</v>
      </c>
      <c r="C92" s="198" t="s">
        <v>201</v>
      </c>
      <c r="D92" s="199" t="s">
        <v>107</v>
      </c>
      <c r="E92" s="200">
        <v>34</v>
      </c>
      <c r="F92" s="200">
        <v>0</v>
      </c>
      <c r="G92" s="201">
        <f>E92*F92</f>
        <v>0</v>
      </c>
      <c r="O92" s="195">
        <v>2</v>
      </c>
      <c r="AA92" s="167">
        <v>1</v>
      </c>
      <c r="AB92" s="167">
        <v>0</v>
      </c>
      <c r="AC92" s="167">
        <v>0</v>
      </c>
      <c r="AZ92" s="167">
        <v>2</v>
      </c>
      <c r="BA92" s="167">
        <f>IF(AZ92=1,G92,0)</f>
        <v>0</v>
      </c>
      <c r="BB92" s="167">
        <f>IF(AZ92=2,G92,0)</f>
        <v>0</v>
      </c>
      <c r="BC92" s="167">
        <f>IF(AZ92=3,G92,0)</f>
        <v>0</v>
      </c>
      <c r="BD92" s="167">
        <f>IF(AZ92=4,G92,0)</f>
        <v>0</v>
      </c>
      <c r="BE92" s="167">
        <f>IF(AZ92=5,G92,0)</f>
        <v>0</v>
      </c>
      <c r="CA92" s="202">
        <v>1</v>
      </c>
      <c r="CB92" s="202">
        <v>0</v>
      </c>
      <c r="CZ92" s="167">
        <v>7.7999999999999999E-4</v>
      </c>
    </row>
    <row r="93" spans="1:104" x14ac:dyDescent="0.2">
      <c r="A93" s="203"/>
      <c r="B93" s="209"/>
      <c r="C93" s="210" t="s">
        <v>202</v>
      </c>
      <c r="D93" s="211"/>
      <c r="E93" s="212">
        <v>28</v>
      </c>
      <c r="F93" s="213"/>
      <c r="G93" s="214"/>
      <c r="M93" s="208" t="s">
        <v>202</v>
      </c>
      <c r="O93" s="195"/>
    </row>
    <row r="94" spans="1:104" x14ac:dyDescent="0.2">
      <c r="A94" s="203"/>
      <c r="B94" s="209"/>
      <c r="C94" s="210" t="s">
        <v>196</v>
      </c>
      <c r="D94" s="211"/>
      <c r="E94" s="212">
        <v>6</v>
      </c>
      <c r="F94" s="213"/>
      <c r="G94" s="214"/>
      <c r="M94" s="208">
        <v>6</v>
      </c>
      <c r="O94" s="195"/>
    </row>
    <row r="95" spans="1:104" x14ac:dyDescent="0.2">
      <c r="A95" s="196">
        <v>50</v>
      </c>
      <c r="B95" s="197" t="s">
        <v>203</v>
      </c>
      <c r="C95" s="198" t="s">
        <v>204</v>
      </c>
      <c r="D95" s="199" t="s">
        <v>107</v>
      </c>
      <c r="E95" s="200">
        <v>118</v>
      </c>
      <c r="F95" s="200">
        <v>0</v>
      </c>
      <c r="G95" s="201">
        <f>E95*F95</f>
        <v>0</v>
      </c>
      <c r="O95" s="195">
        <v>2</v>
      </c>
      <c r="AA95" s="167">
        <v>1</v>
      </c>
      <c r="AB95" s="167">
        <v>7</v>
      </c>
      <c r="AC95" s="167">
        <v>7</v>
      </c>
      <c r="AZ95" s="167">
        <v>2</v>
      </c>
      <c r="BA95" s="167">
        <f>IF(AZ95=1,G95,0)</f>
        <v>0</v>
      </c>
      <c r="BB95" s="167">
        <f>IF(AZ95=2,G95,0)</f>
        <v>0</v>
      </c>
      <c r="BC95" s="167">
        <f>IF(AZ95=3,G95,0)</f>
        <v>0</v>
      </c>
      <c r="BD95" s="167">
        <f>IF(AZ95=4,G95,0)</f>
        <v>0</v>
      </c>
      <c r="BE95" s="167">
        <f>IF(AZ95=5,G95,0)</f>
        <v>0</v>
      </c>
      <c r="CA95" s="202">
        <v>1</v>
      </c>
      <c r="CB95" s="202">
        <v>7</v>
      </c>
      <c r="CZ95" s="167">
        <v>1.31E-3</v>
      </c>
    </row>
    <row r="96" spans="1:104" x14ac:dyDescent="0.2">
      <c r="A96" s="203"/>
      <c r="B96" s="209"/>
      <c r="C96" s="210" t="s">
        <v>205</v>
      </c>
      <c r="D96" s="211"/>
      <c r="E96" s="212">
        <v>45</v>
      </c>
      <c r="F96" s="213"/>
      <c r="G96" s="214"/>
      <c r="M96" s="208" t="s">
        <v>205</v>
      </c>
      <c r="O96" s="195"/>
    </row>
    <row r="97" spans="1:104" x14ac:dyDescent="0.2">
      <c r="A97" s="203"/>
      <c r="B97" s="209"/>
      <c r="C97" s="210" t="s">
        <v>206</v>
      </c>
      <c r="D97" s="211"/>
      <c r="E97" s="212">
        <v>59</v>
      </c>
      <c r="F97" s="213"/>
      <c r="G97" s="214"/>
      <c r="M97" s="208" t="s">
        <v>206</v>
      </c>
      <c r="O97" s="195"/>
    </row>
    <row r="98" spans="1:104" x14ac:dyDescent="0.2">
      <c r="A98" s="203"/>
      <c r="B98" s="209"/>
      <c r="C98" s="210" t="s">
        <v>207</v>
      </c>
      <c r="D98" s="211"/>
      <c r="E98" s="212">
        <v>14</v>
      </c>
      <c r="F98" s="213"/>
      <c r="G98" s="214"/>
      <c r="M98" s="208">
        <v>14</v>
      </c>
      <c r="O98" s="195"/>
    </row>
    <row r="99" spans="1:104" x14ac:dyDescent="0.2">
      <c r="A99" s="196">
        <v>51</v>
      </c>
      <c r="B99" s="197" t="s">
        <v>208</v>
      </c>
      <c r="C99" s="198" t="s">
        <v>209</v>
      </c>
      <c r="D99" s="199" t="s">
        <v>107</v>
      </c>
      <c r="E99" s="200">
        <v>26</v>
      </c>
      <c r="F99" s="200">
        <v>0</v>
      </c>
      <c r="G99" s="201">
        <f>E99*F99</f>
        <v>0</v>
      </c>
      <c r="O99" s="195">
        <v>2</v>
      </c>
      <c r="AA99" s="167">
        <v>1</v>
      </c>
      <c r="AB99" s="167">
        <v>0</v>
      </c>
      <c r="AC99" s="167">
        <v>0</v>
      </c>
      <c r="AZ99" s="167">
        <v>2</v>
      </c>
      <c r="BA99" s="167">
        <f>IF(AZ99=1,G99,0)</f>
        <v>0</v>
      </c>
      <c r="BB99" s="167">
        <f>IF(AZ99=2,G99,0)</f>
        <v>0</v>
      </c>
      <c r="BC99" s="167">
        <f>IF(AZ99=3,G99,0)</f>
        <v>0</v>
      </c>
      <c r="BD99" s="167">
        <f>IF(AZ99=4,G99,0)</f>
        <v>0</v>
      </c>
      <c r="BE99" s="167">
        <f>IF(AZ99=5,G99,0)</f>
        <v>0</v>
      </c>
      <c r="CA99" s="202">
        <v>1</v>
      </c>
      <c r="CB99" s="202">
        <v>0</v>
      </c>
      <c r="CZ99" s="167">
        <v>1.4400000000000001E-3</v>
      </c>
    </row>
    <row r="100" spans="1:104" x14ac:dyDescent="0.2">
      <c r="A100" s="203"/>
      <c r="B100" s="209"/>
      <c r="C100" s="210" t="s">
        <v>210</v>
      </c>
      <c r="D100" s="211"/>
      <c r="E100" s="212">
        <v>19</v>
      </c>
      <c r="F100" s="213"/>
      <c r="G100" s="214"/>
      <c r="M100" s="208" t="s">
        <v>210</v>
      </c>
      <c r="O100" s="195"/>
    </row>
    <row r="101" spans="1:104" x14ac:dyDescent="0.2">
      <c r="A101" s="203"/>
      <c r="B101" s="209"/>
      <c r="C101" s="210" t="s">
        <v>211</v>
      </c>
      <c r="D101" s="211"/>
      <c r="E101" s="212">
        <v>7</v>
      </c>
      <c r="F101" s="213"/>
      <c r="G101" s="214"/>
      <c r="M101" s="208">
        <v>7</v>
      </c>
      <c r="O101" s="195"/>
    </row>
    <row r="102" spans="1:104" x14ac:dyDescent="0.2">
      <c r="A102" s="196">
        <v>52</v>
      </c>
      <c r="B102" s="197" t="s">
        <v>212</v>
      </c>
      <c r="C102" s="198" t="s">
        <v>213</v>
      </c>
      <c r="D102" s="199" t="s">
        <v>107</v>
      </c>
      <c r="E102" s="200">
        <v>47</v>
      </c>
      <c r="F102" s="200">
        <v>0</v>
      </c>
      <c r="G102" s="201">
        <f>E102*F102</f>
        <v>0</v>
      </c>
      <c r="O102" s="195">
        <v>2</v>
      </c>
      <c r="AA102" s="167">
        <v>1</v>
      </c>
      <c r="AB102" s="167">
        <v>0</v>
      </c>
      <c r="AC102" s="167">
        <v>0</v>
      </c>
      <c r="AZ102" s="167">
        <v>2</v>
      </c>
      <c r="BA102" s="167">
        <f>IF(AZ102=1,G102,0)</f>
        <v>0</v>
      </c>
      <c r="BB102" s="167">
        <f>IF(AZ102=2,G102,0)</f>
        <v>0</v>
      </c>
      <c r="BC102" s="167">
        <f>IF(AZ102=3,G102,0)</f>
        <v>0</v>
      </c>
      <c r="BD102" s="167">
        <f>IF(AZ102=4,G102,0)</f>
        <v>0</v>
      </c>
      <c r="BE102" s="167">
        <f>IF(AZ102=5,G102,0)</f>
        <v>0</v>
      </c>
      <c r="CA102" s="202">
        <v>1</v>
      </c>
      <c r="CB102" s="202">
        <v>0</v>
      </c>
      <c r="CZ102" s="167">
        <v>7.3999999999999999E-4</v>
      </c>
    </row>
    <row r="103" spans="1:104" x14ac:dyDescent="0.2">
      <c r="A103" s="203"/>
      <c r="B103" s="209"/>
      <c r="C103" s="210" t="s">
        <v>214</v>
      </c>
      <c r="D103" s="211"/>
      <c r="E103" s="212">
        <v>39</v>
      </c>
      <c r="F103" s="213"/>
      <c r="G103" s="214"/>
      <c r="M103" s="208" t="s">
        <v>214</v>
      </c>
      <c r="O103" s="195"/>
    </row>
    <row r="104" spans="1:104" x14ac:dyDescent="0.2">
      <c r="A104" s="203"/>
      <c r="B104" s="209"/>
      <c r="C104" s="210" t="s">
        <v>189</v>
      </c>
      <c r="D104" s="211"/>
      <c r="E104" s="212">
        <v>8</v>
      </c>
      <c r="F104" s="213"/>
      <c r="G104" s="214"/>
      <c r="M104" s="208">
        <v>8</v>
      </c>
      <c r="O104" s="195"/>
    </row>
    <row r="105" spans="1:104" x14ac:dyDescent="0.2">
      <c r="A105" s="196">
        <v>53</v>
      </c>
      <c r="B105" s="197" t="s">
        <v>215</v>
      </c>
      <c r="C105" s="198" t="s">
        <v>216</v>
      </c>
      <c r="D105" s="199" t="s">
        <v>107</v>
      </c>
      <c r="E105" s="200">
        <v>91</v>
      </c>
      <c r="F105" s="200">
        <v>0</v>
      </c>
      <c r="G105" s="201">
        <f>E105*F105</f>
        <v>0</v>
      </c>
      <c r="O105" s="195">
        <v>2</v>
      </c>
      <c r="AA105" s="167">
        <v>1</v>
      </c>
      <c r="AB105" s="167">
        <v>0</v>
      </c>
      <c r="AC105" s="167">
        <v>0</v>
      </c>
      <c r="AZ105" s="167">
        <v>2</v>
      </c>
      <c r="BA105" s="167">
        <f>IF(AZ105=1,G105,0)</f>
        <v>0</v>
      </c>
      <c r="BB105" s="167">
        <f>IF(AZ105=2,G105,0)</f>
        <v>0</v>
      </c>
      <c r="BC105" s="167">
        <f>IF(AZ105=3,G105,0)</f>
        <v>0</v>
      </c>
      <c r="BD105" s="167">
        <f>IF(AZ105=4,G105,0)</f>
        <v>0</v>
      </c>
      <c r="BE105" s="167">
        <f>IF(AZ105=5,G105,0)</f>
        <v>0</v>
      </c>
      <c r="CA105" s="202">
        <v>1</v>
      </c>
      <c r="CB105" s="202">
        <v>0</v>
      </c>
      <c r="CZ105" s="167">
        <v>1.3699999999999999E-3</v>
      </c>
    </row>
    <row r="106" spans="1:104" x14ac:dyDescent="0.2">
      <c r="A106" s="203"/>
      <c r="B106" s="209"/>
      <c r="C106" s="210" t="s">
        <v>217</v>
      </c>
      <c r="D106" s="211"/>
      <c r="E106" s="212">
        <v>49</v>
      </c>
      <c r="F106" s="213"/>
      <c r="G106" s="214"/>
      <c r="M106" s="208" t="s">
        <v>217</v>
      </c>
      <c r="O106" s="195"/>
    </row>
    <row r="107" spans="1:104" x14ac:dyDescent="0.2">
      <c r="A107" s="203"/>
      <c r="B107" s="209"/>
      <c r="C107" s="210" t="s">
        <v>218</v>
      </c>
      <c r="D107" s="211"/>
      <c r="E107" s="212">
        <v>32</v>
      </c>
      <c r="F107" s="213"/>
      <c r="G107" s="214"/>
      <c r="M107" s="208" t="s">
        <v>218</v>
      </c>
      <c r="O107" s="195"/>
    </row>
    <row r="108" spans="1:104" x14ac:dyDescent="0.2">
      <c r="A108" s="203"/>
      <c r="B108" s="209"/>
      <c r="C108" s="210" t="s">
        <v>219</v>
      </c>
      <c r="D108" s="211"/>
      <c r="E108" s="212">
        <v>10</v>
      </c>
      <c r="F108" s="213"/>
      <c r="G108" s="214"/>
      <c r="M108" s="208">
        <v>10</v>
      </c>
      <c r="O108" s="195"/>
    </row>
    <row r="109" spans="1:104" x14ac:dyDescent="0.2">
      <c r="A109" s="196">
        <v>54</v>
      </c>
      <c r="B109" s="197" t="s">
        <v>220</v>
      </c>
      <c r="C109" s="198" t="s">
        <v>221</v>
      </c>
      <c r="D109" s="199" t="s">
        <v>107</v>
      </c>
      <c r="E109" s="200">
        <v>13</v>
      </c>
      <c r="F109" s="200">
        <v>0</v>
      </c>
      <c r="G109" s="201">
        <f>E109*F109</f>
        <v>0</v>
      </c>
      <c r="O109" s="195">
        <v>2</v>
      </c>
      <c r="AA109" s="167">
        <v>1</v>
      </c>
      <c r="AB109" s="167">
        <v>0</v>
      </c>
      <c r="AC109" s="167">
        <v>0</v>
      </c>
      <c r="AZ109" s="167">
        <v>2</v>
      </c>
      <c r="BA109" s="167">
        <f>IF(AZ109=1,G109,0)</f>
        <v>0</v>
      </c>
      <c r="BB109" s="167">
        <f>IF(AZ109=2,G109,0)</f>
        <v>0</v>
      </c>
      <c r="BC109" s="167">
        <f>IF(AZ109=3,G109,0)</f>
        <v>0</v>
      </c>
      <c r="BD109" s="167">
        <f>IF(AZ109=4,G109,0)</f>
        <v>0</v>
      </c>
      <c r="BE109" s="167">
        <f>IF(AZ109=5,G109,0)</f>
        <v>0</v>
      </c>
      <c r="CA109" s="202">
        <v>1</v>
      </c>
      <c r="CB109" s="202">
        <v>0</v>
      </c>
      <c r="CZ109" s="167">
        <v>1.73E-3</v>
      </c>
    </row>
    <row r="110" spans="1:104" x14ac:dyDescent="0.2">
      <c r="A110" s="203"/>
      <c r="B110" s="209"/>
      <c r="C110" s="210" t="s">
        <v>222</v>
      </c>
      <c r="D110" s="211"/>
      <c r="E110" s="212">
        <v>10</v>
      </c>
      <c r="F110" s="213"/>
      <c r="G110" s="214"/>
      <c r="M110" s="208" t="s">
        <v>222</v>
      </c>
      <c r="O110" s="195"/>
    </row>
    <row r="111" spans="1:104" x14ac:dyDescent="0.2">
      <c r="A111" s="203"/>
      <c r="B111" s="209"/>
      <c r="C111" s="210" t="s">
        <v>223</v>
      </c>
      <c r="D111" s="211"/>
      <c r="E111" s="212">
        <v>3</v>
      </c>
      <c r="F111" s="213"/>
      <c r="G111" s="214"/>
      <c r="M111" s="208">
        <v>3</v>
      </c>
      <c r="O111" s="195"/>
    </row>
    <row r="112" spans="1:104" x14ac:dyDescent="0.2">
      <c r="A112" s="196">
        <v>55</v>
      </c>
      <c r="B112" s="197" t="s">
        <v>224</v>
      </c>
      <c r="C112" s="198" t="s">
        <v>225</v>
      </c>
      <c r="D112" s="199" t="s">
        <v>79</v>
      </c>
      <c r="E112" s="200">
        <v>32</v>
      </c>
      <c r="F112" s="200">
        <v>0</v>
      </c>
      <c r="G112" s="201">
        <f>E112*F112</f>
        <v>0</v>
      </c>
      <c r="O112" s="195">
        <v>2</v>
      </c>
      <c r="AA112" s="167">
        <v>1</v>
      </c>
      <c r="AB112" s="167">
        <v>0</v>
      </c>
      <c r="AC112" s="167">
        <v>0</v>
      </c>
      <c r="AZ112" s="167">
        <v>2</v>
      </c>
      <c r="BA112" s="167">
        <f>IF(AZ112=1,G112,0)</f>
        <v>0</v>
      </c>
      <c r="BB112" s="167">
        <f>IF(AZ112=2,G112,0)</f>
        <v>0</v>
      </c>
      <c r="BC112" s="167">
        <f>IF(AZ112=3,G112,0)</f>
        <v>0</v>
      </c>
      <c r="BD112" s="167">
        <f>IF(AZ112=4,G112,0)</f>
        <v>0</v>
      </c>
      <c r="BE112" s="167">
        <f>IF(AZ112=5,G112,0)</f>
        <v>0</v>
      </c>
      <c r="CA112" s="202">
        <v>1</v>
      </c>
      <c r="CB112" s="202">
        <v>0</v>
      </c>
      <c r="CZ112" s="167">
        <v>0</v>
      </c>
    </row>
    <row r="113" spans="1:104" x14ac:dyDescent="0.2">
      <c r="A113" s="203"/>
      <c r="B113" s="209"/>
      <c r="C113" s="210" t="s">
        <v>226</v>
      </c>
      <c r="D113" s="211"/>
      <c r="E113" s="212">
        <v>32</v>
      </c>
      <c r="F113" s="213"/>
      <c r="G113" s="214"/>
      <c r="M113" s="208" t="s">
        <v>226</v>
      </c>
      <c r="O113" s="195"/>
    </row>
    <row r="114" spans="1:104" x14ac:dyDescent="0.2">
      <c r="A114" s="196">
        <v>56</v>
      </c>
      <c r="B114" s="197" t="s">
        <v>227</v>
      </c>
      <c r="C114" s="198" t="s">
        <v>228</v>
      </c>
      <c r="D114" s="199" t="s">
        <v>79</v>
      </c>
      <c r="E114" s="200">
        <v>28</v>
      </c>
      <c r="F114" s="200">
        <v>0</v>
      </c>
      <c r="G114" s="201">
        <f>E114*F114</f>
        <v>0</v>
      </c>
      <c r="O114" s="195">
        <v>2</v>
      </c>
      <c r="AA114" s="167">
        <v>1</v>
      </c>
      <c r="AB114" s="167">
        <v>7</v>
      </c>
      <c r="AC114" s="167">
        <v>7</v>
      </c>
      <c r="AZ114" s="167">
        <v>2</v>
      </c>
      <c r="BA114" s="167">
        <f>IF(AZ114=1,G114,0)</f>
        <v>0</v>
      </c>
      <c r="BB114" s="167">
        <f>IF(AZ114=2,G114,0)</f>
        <v>0</v>
      </c>
      <c r="BC114" s="167">
        <f>IF(AZ114=3,G114,0)</f>
        <v>0</v>
      </c>
      <c r="BD114" s="167">
        <f>IF(AZ114=4,G114,0)</f>
        <v>0</v>
      </c>
      <c r="BE114" s="167">
        <f>IF(AZ114=5,G114,0)</f>
        <v>0</v>
      </c>
      <c r="CA114" s="202">
        <v>1</v>
      </c>
      <c r="CB114" s="202">
        <v>7</v>
      </c>
      <c r="CZ114" s="167">
        <v>0</v>
      </c>
    </row>
    <row r="115" spans="1:104" x14ac:dyDescent="0.2">
      <c r="A115" s="203"/>
      <c r="B115" s="209"/>
      <c r="C115" s="210" t="s">
        <v>229</v>
      </c>
      <c r="D115" s="211"/>
      <c r="E115" s="212">
        <v>28</v>
      </c>
      <c r="F115" s="213"/>
      <c r="G115" s="214"/>
      <c r="M115" s="208" t="s">
        <v>229</v>
      </c>
      <c r="O115" s="195"/>
    </row>
    <row r="116" spans="1:104" x14ac:dyDescent="0.2">
      <c r="A116" s="196">
        <v>57</v>
      </c>
      <c r="B116" s="197" t="s">
        <v>230</v>
      </c>
      <c r="C116" s="198" t="s">
        <v>231</v>
      </c>
      <c r="D116" s="199" t="s">
        <v>79</v>
      </c>
      <c r="E116" s="200">
        <v>22</v>
      </c>
      <c r="F116" s="200">
        <v>0</v>
      </c>
      <c r="G116" s="201">
        <f>E116*F116</f>
        <v>0</v>
      </c>
      <c r="O116" s="195">
        <v>2</v>
      </c>
      <c r="AA116" s="167">
        <v>1</v>
      </c>
      <c r="AB116" s="167">
        <v>0</v>
      </c>
      <c r="AC116" s="167">
        <v>0</v>
      </c>
      <c r="AZ116" s="167">
        <v>2</v>
      </c>
      <c r="BA116" s="167">
        <f>IF(AZ116=1,G116,0)</f>
        <v>0</v>
      </c>
      <c r="BB116" s="167">
        <f>IF(AZ116=2,G116,0)</f>
        <v>0</v>
      </c>
      <c r="BC116" s="167">
        <f>IF(AZ116=3,G116,0)</f>
        <v>0</v>
      </c>
      <c r="BD116" s="167">
        <f>IF(AZ116=4,G116,0)</f>
        <v>0</v>
      </c>
      <c r="BE116" s="167">
        <f>IF(AZ116=5,G116,0)</f>
        <v>0</v>
      </c>
      <c r="CA116" s="202">
        <v>1</v>
      </c>
      <c r="CB116" s="202">
        <v>0</v>
      </c>
      <c r="CZ116" s="167">
        <v>0</v>
      </c>
    </row>
    <row r="117" spans="1:104" x14ac:dyDescent="0.2">
      <c r="A117" s="203"/>
      <c r="B117" s="209"/>
      <c r="C117" s="210" t="s">
        <v>232</v>
      </c>
      <c r="D117" s="211"/>
      <c r="E117" s="212">
        <v>22</v>
      </c>
      <c r="F117" s="213"/>
      <c r="G117" s="214"/>
      <c r="M117" s="208" t="s">
        <v>232</v>
      </c>
      <c r="O117" s="195"/>
    </row>
    <row r="118" spans="1:104" ht="22.5" x14ac:dyDescent="0.2">
      <c r="A118" s="196">
        <v>58</v>
      </c>
      <c r="B118" s="197" t="s">
        <v>233</v>
      </c>
      <c r="C118" s="198" t="s">
        <v>234</v>
      </c>
      <c r="D118" s="199" t="s">
        <v>79</v>
      </c>
      <c r="E118" s="200">
        <v>9</v>
      </c>
      <c r="F118" s="200">
        <v>0</v>
      </c>
      <c r="G118" s="201">
        <f>E118*F118</f>
        <v>0</v>
      </c>
      <c r="O118" s="195">
        <v>2</v>
      </c>
      <c r="AA118" s="167">
        <v>1</v>
      </c>
      <c r="AB118" s="167">
        <v>7</v>
      </c>
      <c r="AC118" s="167">
        <v>7</v>
      </c>
      <c r="AZ118" s="167">
        <v>2</v>
      </c>
      <c r="BA118" s="167">
        <f>IF(AZ118=1,G118,0)</f>
        <v>0</v>
      </c>
      <c r="BB118" s="167">
        <f>IF(AZ118=2,G118,0)</f>
        <v>0</v>
      </c>
      <c r="BC118" s="167">
        <f>IF(AZ118=3,G118,0)</f>
        <v>0</v>
      </c>
      <c r="BD118" s="167">
        <f>IF(AZ118=4,G118,0)</f>
        <v>0</v>
      </c>
      <c r="BE118" s="167">
        <f>IF(AZ118=5,G118,0)</f>
        <v>0</v>
      </c>
      <c r="CA118" s="202">
        <v>1</v>
      </c>
      <c r="CB118" s="202">
        <v>7</v>
      </c>
      <c r="CZ118" s="167">
        <v>9.6000000000000002E-4</v>
      </c>
    </row>
    <row r="119" spans="1:104" x14ac:dyDescent="0.2">
      <c r="A119" s="203"/>
      <c r="B119" s="204"/>
      <c r="C119" s="205" t="s">
        <v>235</v>
      </c>
      <c r="D119" s="206"/>
      <c r="E119" s="206"/>
      <c r="F119" s="206"/>
      <c r="G119" s="207"/>
      <c r="L119" s="208" t="s">
        <v>235</v>
      </c>
      <c r="O119" s="195">
        <v>3</v>
      </c>
    </row>
    <row r="120" spans="1:104" x14ac:dyDescent="0.2">
      <c r="A120" s="203"/>
      <c r="B120" s="204"/>
      <c r="C120" s="205" t="s">
        <v>236</v>
      </c>
      <c r="D120" s="206"/>
      <c r="E120" s="206"/>
      <c r="F120" s="206"/>
      <c r="G120" s="207"/>
      <c r="L120" s="208" t="s">
        <v>236</v>
      </c>
      <c r="O120" s="195">
        <v>3</v>
      </c>
    </row>
    <row r="121" spans="1:104" x14ac:dyDescent="0.2">
      <c r="A121" s="203"/>
      <c r="B121" s="209"/>
      <c r="C121" s="210" t="s">
        <v>237</v>
      </c>
      <c r="D121" s="211"/>
      <c r="E121" s="212">
        <v>9</v>
      </c>
      <c r="F121" s="213"/>
      <c r="G121" s="214"/>
      <c r="M121" s="208" t="s">
        <v>237</v>
      </c>
      <c r="O121" s="195"/>
    </row>
    <row r="122" spans="1:104" ht="22.5" x14ac:dyDescent="0.2">
      <c r="A122" s="196">
        <v>59</v>
      </c>
      <c r="B122" s="197" t="s">
        <v>238</v>
      </c>
      <c r="C122" s="198" t="s">
        <v>239</v>
      </c>
      <c r="D122" s="199" t="s">
        <v>79</v>
      </c>
      <c r="E122" s="200">
        <v>6</v>
      </c>
      <c r="F122" s="200">
        <v>0</v>
      </c>
      <c r="G122" s="201">
        <f>E122*F122</f>
        <v>0</v>
      </c>
      <c r="O122" s="195">
        <v>2</v>
      </c>
      <c r="AA122" s="167">
        <v>1</v>
      </c>
      <c r="AB122" s="167">
        <v>0</v>
      </c>
      <c r="AC122" s="167">
        <v>0</v>
      </c>
      <c r="AZ122" s="167">
        <v>2</v>
      </c>
      <c r="BA122" s="167">
        <f>IF(AZ122=1,G122,0)</f>
        <v>0</v>
      </c>
      <c r="BB122" s="167">
        <f>IF(AZ122=2,G122,0)</f>
        <v>0</v>
      </c>
      <c r="BC122" s="167">
        <f>IF(AZ122=3,G122,0)</f>
        <v>0</v>
      </c>
      <c r="BD122" s="167">
        <f>IF(AZ122=4,G122,0)</f>
        <v>0</v>
      </c>
      <c r="BE122" s="167">
        <f>IF(AZ122=5,G122,0)</f>
        <v>0</v>
      </c>
      <c r="CA122" s="202">
        <v>1</v>
      </c>
      <c r="CB122" s="202">
        <v>0</v>
      </c>
      <c r="CZ122" s="167">
        <v>1.0200000000000001E-3</v>
      </c>
    </row>
    <row r="123" spans="1:104" ht="22.5" x14ac:dyDescent="0.2">
      <c r="A123" s="196">
        <v>60</v>
      </c>
      <c r="B123" s="197" t="s">
        <v>240</v>
      </c>
      <c r="C123" s="198" t="s">
        <v>241</v>
      </c>
      <c r="D123" s="199" t="s">
        <v>79</v>
      </c>
      <c r="E123" s="200">
        <v>3</v>
      </c>
      <c r="F123" s="200">
        <v>0</v>
      </c>
      <c r="G123" s="201">
        <f>E123*F123</f>
        <v>0</v>
      </c>
      <c r="O123" s="195">
        <v>2</v>
      </c>
      <c r="AA123" s="167">
        <v>1</v>
      </c>
      <c r="AB123" s="167">
        <v>7</v>
      </c>
      <c r="AC123" s="167">
        <v>7</v>
      </c>
      <c r="AZ123" s="167">
        <v>2</v>
      </c>
      <c r="BA123" s="167">
        <f>IF(AZ123=1,G123,0)</f>
        <v>0</v>
      </c>
      <c r="BB123" s="167">
        <f>IF(AZ123=2,G123,0)</f>
        <v>0</v>
      </c>
      <c r="BC123" s="167">
        <f>IF(AZ123=3,G123,0)</f>
        <v>0</v>
      </c>
      <c r="BD123" s="167">
        <f>IF(AZ123=4,G123,0)</f>
        <v>0</v>
      </c>
      <c r="BE123" s="167">
        <f>IF(AZ123=5,G123,0)</f>
        <v>0</v>
      </c>
      <c r="CA123" s="202">
        <v>1</v>
      </c>
      <c r="CB123" s="202">
        <v>7</v>
      </c>
      <c r="CZ123" s="167">
        <v>5.1999999999999995E-4</v>
      </c>
    </row>
    <row r="124" spans="1:104" ht="22.5" x14ac:dyDescent="0.2">
      <c r="A124" s="196">
        <v>61</v>
      </c>
      <c r="B124" s="197" t="s">
        <v>242</v>
      </c>
      <c r="C124" s="198" t="s">
        <v>243</v>
      </c>
      <c r="D124" s="199" t="s">
        <v>79</v>
      </c>
      <c r="E124" s="200">
        <v>6</v>
      </c>
      <c r="F124" s="200">
        <v>0</v>
      </c>
      <c r="G124" s="201">
        <f>E124*F124</f>
        <v>0</v>
      </c>
      <c r="O124" s="195">
        <v>2</v>
      </c>
      <c r="AA124" s="167">
        <v>1</v>
      </c>
      <c r="AB124" s="167">
        <v>7</v>
      </c>
      <c r="AC124" s="167">
        <v>7</v>
      </c>
      <c r="AZ124" s="167">
        <v>2</v>
      </c>
      <c r="BA124" s="167">
        <f>IF(AZ124=1,G124,0)</f>
        <v>0</v>
      </c>
      <c r="BB124" s="167">
        <f>IF(AZ124=2,G124,0)</f>
        <v>0</v>
      </c>
      <c r="BC124" s="167">
        <f>IF(AZ124=3,G124,0)</f>
        <v>0</v>
      </c>
      <c r="BD124" s="167">
        <f>IF(AZ124=4,G124,0)</f>
        <v>0</v>
      </c>
      <c r="BE124" s="167">
        <f>IF(AZ124=5,G124,0)</f>
        <v>0</v>
      </c>
      <c r="CA124" s="202">
        <v>1</v>
      </c>
      <c r="CB124" s="202">
        <v>7</v>
      </c>
      <c r="CZ124" s="167">
        <v>2.7E-4</v>
      </c>
    </row>
    <row r="125" spans="1:104" x14ac:dyDescent="0.2">
      <c r="A125" s="196">
        <v>62</v>
      </c>
      <c r="B125" s="197" t="s">
        <v>244</v>
      </c>
      <c r="C125" s="198" t="s">
        <v>245</v>
      </c>
      <c r="D125" s="199" t="s">
        <v>107</v>
      </c>
      <c r="E125" s="200">
        <v>440</v>
      </c>
      <c r="F125" s="200">
        <v>0</v>
      </c>
      <c r="G125" s="201">
        <f>E125*F125</f>
        <v>0</v>
      </c>
      <c r="O125" s="195">
        <v>2</v>
      </c>
      <c r="AA125" s="167">
        <v>1</v>
      </c>
      <c r="AB125" s="167">
        <v>0</v>
      </c>
      <c r="AC125" s="167">
        <v>0</v>
      </c>
      <c r="AZ125" s="167">
        <v>2</v>
      </c>
      <c r="BA125" s="167">
        <f>IF(AZ125=1,G125,0)</f>
        <v>0</v>
      </c>
      <c r="BB125" s="167">
        <f>IF(AZ125=2,G125,0)</f>
        <v>0</v>
      </c>
      <c r="BC125" s="167">
        <f>IF(AZ125=3,G125,0)</f>
        <v>0</v>
      </c>
      <c r="BD125" s="167">
        <f>IF(AZ125=4,G125,0)</f>
        <v>0</v>
      </c>
      <c r="BE125" s="167">
        <f>IF(AZ125=5,G125,0)</f>
        <v>0</v>
      </c>
      <c r="CA125" s="202">
        <v>1</v>
      </c>
      <c r="CB125" s="202">
        <v>0</v>
      </c>
      <c r="CZ125" s="167">
        <v>0</v>
      </c>
    </row>
    <row r="126" spans="1:104" x14ac:dyDescent="0.2">
      <c r="A126" s="196">
        <v>63</v>
      </c>
      <c r="B126" s="197" t="s">
        <v>246</v>
      </c>
      <c r="C126" s="198" t="s">
        <v>247</v>
      </c>
      <c r="D126" s="199" t="s">
        <v>248</v>
      </c>
      <c r="E126" s="200">
        <v>2.9</v>
      </c>
      <c r="F126" s="200">
        <v>0</v>
      </c>
      <c r="G126" s="201">
        <f>E126*F126</f>
        <v>0</v>
      </c>
      <c r="O126" s="195">
        <v>2</v>
      </c>
      <c r="AA126" s="167">
        <v>1</v>
      </c>
      <c r="AB126" s="167">
        <v>0</v>
      </c>
      <c r="AC126" s="167">
        <v>0</v>
      </c>
      <c r="AZ126" s="167">
        <v>2</v>
      </c>
      <c r="BA126" s="167">
        <f>IF(AZ126=1,G126,0)</f>
        <v>0</v>
      </c>
      <c r="BB126" s="167">
        <f>IF(AZ126=2,G126,0)</f>
        <v>0</v>
      </c>
      <c r="BC126" s="167">
        <f>IF(AZ126=3,G126,0)</f>
        <v>0</v>
      </c>
      <c r="BD126" s="167">
        <f>IF(AZ126=4,G126,0)</f>
        <v>0</v>
      </c>
      <c r="BE126" s="167">
        <f>IF(AZ126=5,G126,0)</f>
        <v>0</v>
      </c>
      <c r="CA126" s="202">
        <v>1</v>
      </c>
      <c r="CB126" s="202">
        <v>0</v>
      </c>
      <c r="CZ126" s="167">
        <v>0</v>
      </c>
    </row>
    <row r="127" spans="1:104" ht="22.5" x14ac:dyDescent="0.2">
      <c r="A127" s="196">
        <v>64</v>
      </c>
      <c r="B127" s="197" t="s">
        <v>249</v>
      </c>
      <c r="C127" s="198" t="s">
        <v>250</v>
      </c>
      <c r="D127" s="199" t="s">
        <v>79</v>
      </c>
      <c r="E127" s="200">
        <v>18</v>
      </c>
      <c r="F127" s="200">
        <v>0</v>
      </c>
      <c r="G127" s="201">
        <f>E127*F127</f>
        <v>0</v>
      </c>
      <c r="O127" s="195">
        <v>2</v>
      </c>
      <c r="AA127" s="167">
        <v>12</v>
      </c>
      <c r="AB127" s="167">
        <v>0</v>
      </c>
      <c r="AC127" s="167">
        <v>251</v>
      </c>
      <c r="AZ127" s="167">
        <v>2</v>
      </c>
      <c r="BA127" s="167">
        <f>IF(AZ127=1,G127,0)</f>
        <v>0</v>
      </c>
      <c r="BB127" s="167">
        <f>IF(AZ127=2,G127,0)</f>
        <v>0</v>
      </c>
      <c r="BC127" s="167">
        <f>IF(AZ127=3,G127,0)</f>
        <v>0</v>
      </c>
      <c r="BD127" s="167">
        <f>IF(AZ127=4,G127,0)</f>
        <v>0</v>
      </c>
      <c r="BE127" s="167">
        <f>IF(AZ127=5,G127,0)</f>
        <v>0</v>
      </c>
      <c r="CA127" s="202">
        <v>12</v>
      </c>
      <c r="CB127" s="202">
        <v>0</v>
      </c>
      <c r="CZ127" s="167">
        <v>9.3000000000000005E-4</v>
      </c>
    </row>
    <row r="128" spans="1:104" x14ac:dyDescent="0.2">
      <c r="A128" s="196">
        <v>65</v>
      </c>
      <c r="B128" s="197" t="s">
        <v>251</v>
      </c>
      <c r="C128" s="198" t="s">
        <v>252</v>
      </c>
      <c r="D128" s="199" t="s">
        <v>56</v>
      </c>
      <c r="E128" s="200"/>
      <c r="F128" s="200">
        <v>0</v>
      </c>
      <c r="G128" s="201">
        <f>E128*F128</f>
        <v>0</v>
      </c>
      <c r="O128" s="195">
        <v>2</v>
      </c>
      <c r="AA128" s="167">
        <v>7</v>
      </c>
      <c r="AB128" s="167">
        <v>1002</v>
      </c>
      <c r="AC128" s="167">
        <v>5</v>
      </c>
      <c r="AZ128" s="167">
        <v>2</v>
      </c>
      <c r="BA128" s="167">
        <f>IF(AZ128=1,G128,0)</f>
        <v>0</v>
      </c>
      <c r="BB128" s="167">
        <f>IF(AZ128=2,G128,0)</f>
        <v>0</v>
      </c>
      <c r="BC128" s="167">
        <f>IF(AZ128=3,G128,0)</f>
        <v>0</v>
      </c>
      <c r="BD128" s="167">
        <f>IF(AZ128=4,G128,0)</f>
        <v>0</v>
      </c>
      <c r="BE128" s="167">
        <f>IF(AZ128=5,G128,0)</f>
        <v>0</v>
      </c>
      <c r="CA128" s="202">
        <v>7</v>
      </c>
      <c r="CB128" s="202">
        <v>1002</v>
      </c>
      <c r="CZ128" s="167">
        <v>0</v>
      </c>
    </row>
    <row r="129" spans="1:104" x14ac:dyDescent="0.2">
      <c r="A129" s="215"/>
      <c r="B129" s="216" t="s">
        <v>66</v>
      </c>
      <c r="C129" s="217" t="str">
        <f>CONCATENATE(B68," ",C68)</f>
        <v>721 Vnitřní kanalizace</v>
      </c>
      <c r="D129" s="218"/>
      <c r="E129" s="219"/>
      <c r="F129" s="220"/>
      <c r="G129" s="221">
        <f>SUM(G68:G128)</f>
        <v>0</v>
      </c>
      <c r="O129" s="195">
        <v>4</v>
      </c>
      <c r="BA129" s="222">
        <f>SUM(BA68:BA128)</f>
        <v>0</v>
      </c>
      <c r="BB129" s="222">
        <f>SUM(BB68:BB128)</f>
        <v>0</v>
      </c>
      <c r="BC129" s="222">
        <f>SUM(BC68:BC128)</f>
        <v>0</v>
      </c>
      <c r="BD129" s="222">
        <f>SUM(BD68:BD128)</f>
        <v>0</v>
      </c>
      <c r="BE129" s="222">
        <f>SUM(BE68:BE128)</f>
        <v>0</v>
      </c>
    </row>
    <row r="130" spans="1:104" x14ac:dyDescent="0.2">
      <c r="A130" s="188" t="s">
        <v>65</v>
      </c>
      <c r="B130" s="189" t="s">
        <v>253</v>
      </c>
      <c r="C130" s="190" t="s">
        <v>254</v>
      </c>
      <c r="D130" s="191"/>
      <c r="E130" s="192"/>
      <c r="F130" s="192"/>
      <c r="G130" s="193"/>
      <c r="H130" s="194"/>
      <c r="I130" s="194"/>
      <c r="O130" s="195">
        <v>1</v>
      </c>
    </row>
    <row r="131" spans="1:104" x14ac:dyDescent="0.2">
      <c r="A131" s="196">
        <v>66</v>
      </c>
      <c r="B131" s="197" t="s">
        <v>255</v>
      </c>
      <c r="C131" s="198" t="s">
        <v>256</v>
      </c>
      <c r="D131" s="199" t="s">
        <v>107</v>
      </c>
      <c r="E131" s="200">
        <v>7</v>
      </c>
      <c r="F131" s="200">
        <v>0</v>
      </c>
      <c r="G131" s="201">
        <f>E131*F131</f>
        <v>0</v>
      </c>
      <c r="O131" s="195">
        <v>2</v>
      </c>
      <c r="AA131" s="167">
        <v>1</v>
      </c>
      <c r="AB131" s="167">
        <v>7</v>
      </c>
      <c r="AC131" s="167">
        <v>7</v>
      </c>
      <c r="AZ131" s="167">
        <v>2</v>
      </c>
      <c r="BA131" s="167">
        <f>IF(AZ131=1,G131,0)</f>
        <v>0</v>
      </c>
      <c r="BB131" s="167">
        <f>IF(AZ131=2,G131,0)</f>
        <v>0</v>
      </c>
      <c r="BC131" s="167">
        <f>IF(AZ131=3,G131,0)</f>
        <v>0</v>
      </c>
      <c r="BD131" s="167">
        <f>IF(AZ131=4,G131,0)</f>
        <v>0</v>
      </c>
      <c r="BE131" s="167">
        <f>IF(AZ131=5,G131,0)</f>
        <v>0</v>
      </c>
      <c r="CA131" s="202">
        <v>1</v>
      </c>
      <c r="CB131" s="202">
        <v>7</v>
      </c>
      <c r="CZ131" s="167">
        <v>1.384E-2</v>
      </c>
    </row>
    <row r="132" spans="1:104" x14ac:dyDescent="0.2">
      <c r="A132" s="203"/>
      <c r="B132" s="209"/>
      <c r="C132" s="210" t="s">
        <v>257</v>
      </c>
      <c r="D132" s="211"/>
      <c r="E132" s="212">
        <v>5</v>
      </c>
      <c r="F132" s="213"/>
      <c r="G132" s="214"/>
      <c r="M132" s="208">
        <v>5</v>
      </c>
      <c r="O132" s="195"/>
    </row>
    <row r="133" spans="1:104" x14ac:dyDescent="0.2">
      <c r="A133" s="203"/>
      <c r="B133" s="209"/>
      <c r="C133" s="210" t="s">
        <v>199</v>
      </c>
      <c r="D133" s="211"/>
      <c r="E133" s="212">
        <v>2</v>
      </c>
      <c r="F133" s="213"/>
      <c r="G133" s="214"/>
      <c r="M133" s="208">
        <v>2</v>
      </c>
      <c r="O133" s="195"/>
    </row>
    <row r="134" spans="1:104" x14ac:dyDescent="0.2">
      <c r="A134" s="196">
        <v>67</v>
      </c>
      <c r="B134" s="197" t="s">
        <v>258</v>
      </c>
      <c r="C134" s="198" t="s">
        <v>259</v>
      </c>
      <c r="D134" s="199" t="s">
        <v>107</v>
      </c>
      <c r="E134" s="200">
        <v>5</v>
      </c>
      <c r="F134" s="200">
        <v>0</v>
      </c>
      <c r="G134" s="201">
        <f>E134*F134</f>
        <v>0</v>
      </c>
      <c r="O134" s="195">
        <v>2</v>
      </c>
      <c r="AA134" s="167">
        <v>1</v>
      </c>
      <c r="AB134" s="167">
        <v>7</v>
      </c>
      <c r="AC134" s="167">
        <v>7</v>
      </c>
      <c r="AZ134" s="167">
        <v>2</v>
      </c>
      <c r="BA134" s="167">
        <f>IF(AZ134=1,G134,0)</f>
        <v>0</v>
      </c>
      <c r="BB134" s="167">
        <f>IF(AZ134=2,G134,0)</f>
        <v>0</v>
      </c>
      <c r="BC134" s="167">
        <f>IF(AZ134=3,G134,0)</f>
        <v>0</v>
      </c>
      <c r="BD134" s="167">
        <f>IF(AZ134=4,G134,0)</f>
        <v>0</v>
      </c>
      <c r="BE134" s="167">
        <f>IF(AZ134=5,G134,0)</f>
        <v>0</v>
      </c>
      <c r="CA134" s="202">
        <v>1</v>
      </c>
      <c r="CB134" s="202">
        <v>7</v>
      </c>
      <c r="CZ134" s="167">
        <v>1.805E-2</v>
      </c>
    </row>
    <row r="135" spans="1:104" x14ac:dyDescent="0.2">
      <c r="A135" s="196">
        <v>68</v>
      </c>
      <c r="B135" s="197" t="s">
        <v>260</v>
      </c>
      <c r="C135" s="198" t="s">
        <v>261</v>
      </c>
      <c r="D135" s="199" t="s">
        <v>107</v>
      </c>
      <c r="E135" s="200">
        <v>20</v>
      </c>
      <c r="F135" s="200">
        <v>0</v>
      </c>
      <c r="G135" s="201">
        <f>E135*F135</f>
        <v>0</v>
      </c>
      <c r="O135" s="195">
        <v>2</v>
      </c>
      <c r="AA135" s="167">
        <v>1</v>
      </c>
      <c r="AB135" s="167">
        <v>0</v>
      </c>
      <c r="AC135" s="167">
        <v>0</v>
      </c>
      <c r="AZ135" s="167">
        <v>2</v>
      </c>
      <c r="BA135" s="167">
        <f>IF(AZ135=1,G135,0)</f>
        <v>0</v>
      </c>
      <c r="BB135" s="167">
        <f>IF(AZ135=2,G135,0)</f>
        <v>0</v>
      </c>
      <c r="BC135" s="167">
        <f>IF(AZ135=3,G135,0)</f>
        <v>0</v>
      </c>
      <c r="BD135" s="167">
        <f>IF(AZ135=4,G135,0)</f>
        <v>0</v>
      </c>
      <c r="BE135" s="167">
        <f>IF(AZ135=5,G135,0)</f>
        <v>0</v>
      </c>
      <c r="CA135" s="202">
        <v>1</v>
      </c>
      <c r="CB135" s="202">
        <v>0</v>
      </c>
      <c r="CZ135" s="167">
        <v>1.8380000000000001E-2</v>
      </c>
    </row>
    <row r="136" spans="1:104" x14ac:dyDescent="0.2">
      <c r="A136" s="203"/>
      <c r="B136" s="209"/>
      <c r="C136" s="210" t="s">
        <v>262</v>
      </c>
      <c r="D136" s="211"/>
      <c r="E136" s="212">
        <v>16</v>
      </c>
      <c r="F136" s="213"/>
      <c r="G136" s="214"/>
      <c r="M136" s="208" t="s">
        <v>262</v>
      </c>
      <c r="O136" s="195"/>
    </row>
    <row r="137" spans="1:104" x14ac:dyDescent="0.2">
      <c r="A137" s="203"/>
      <c r="B137" s="209"/>
      <c r="C137" s="210" t="s">
        <v>75</v>
      </c>
      <c r="D137" s="211"/>
      <c r="E137" s="212">
        <v>4</v>
      </c>
      <c r="F137" s="213"/>
      <c r="G137" s="214"/>
      <c r="M137" s="208">
        <v>4</v>
      </c>
      <c r="O137" s="195"/>
    </row>
    <row r="138" spans="1:104" x14ac:dyDescent="0.2">
      <c r="A138" s="196">
        <v>69</v>
      </c>
      <c r="B138" s="197" t="s">
        <v>263</v>
      </c>
      <c r="C138" s="198" t="s">
        <v>264</v>
      </c>
      <c r="D138" s="199" t="s">
        <v>107</v>
      </c>
      <c r="E138" s="200">
        <v>350</v>
      </c>
      <c r="F138" s="200">
        <v>0</v>
      </c>
      <c r="G138" s="201">
        <f>E138*F138</f>
        <v>0</v>
      </c>
      <c r="O138" s="195">
        <v>2</v>
      </c>
      <c r="AA138" s="167">
        <v>1</v>
      </c>
      <c r="AB138" s="167">
        <v>0</v>
      </c>
      <c r="AC138" s="167">
        <v>0</v>
      </c>
      <c r="AZ138" s="167">
        <v>2</v>
      </c>
      <c r="BA138" s="167">
        <f>IF(AZ138=1,G138,0)</f>
        <v>0</v>
      </c>
      <c r="BB138" s="167">
        <f>IF(AZ138=2,G138,0)</f>
        <v>0</v>
      </c>
      <c r="BC138" s="167">
        <f>IF(AZ138=3,G138,0)</f>
        <v>0</v>
      </c>
      <c r="BD138" s="167">
        <f>IF(AZ138=4,G138,0)</f>
        <v>0</v>
      </c>
      <c r="BE138" s="167">
        <f>IF(AZ138=5,G138,0)</f>
        <v>0</v>
      </c>
      <c r="CA138" s="202">
        <v>1</v>
      </c>
      <c r="CB138" s="202">
        <v>0</v>
      </c>
      <c r="CZ138" s="167">
        <v>0</v>
      </c>
    </row>
    <row r="139" spans="1:104" x14ac:dyDescent="0.2">
      <c r="A139" s="196">
        <v>70</v>
      </c>
      <c r="B139" s="197" t="s">
        <v>265</v>
      </c>
      <c r="C139" s="198" t="s">
        <v>266</v>
      </c>
      <c r="D139" s="199" t="s">
        <v>107</v>
      </c>
      <c r="E139" s="200">
        <v>145</v>
      </c>
      <c r="F139" s="200">
        <v>0</v>
      </c>
      <c r="G139" s="201">
        <f>E139*F139</f>
        <v>0</v>
      </c>
      <c r="O139" s="195">
        <v>2</v>
      </c>
      <c r="AA139" s="167">
        <v>1</v>
      </c>
      <c r="AB139" s="167">
        <v>7</v>
      </c>
      <c r="AC139" s="167">
        <v>7</v>
      </c>
      <c r="AZ139" s="167">
        <v>2</v>
      </c>
      <c r="BA139" s="167">
        <f>IF(AZ139=1,G139,0)</f>
        <v>0</v>
      </c>
      <c r="BB139" s="167">
        <f>IF(AZ139=2,G139,0)</f>
        <v>0</v>
      </c>
      <c r="BC139" s="167">
        <f>IF(AZ139=3,G139,0)</f>
        <v>0</v>
      </c>
      <c r="BD139" s="167">
        <f>IF(AZ139=4,G139,0)</f>
        <v>0</v>
      </c>
      <c r="BE139" s="167">
        <f>IF(AZ139=5,G139,0)</f>
        <v>0</v>
      </c>
      <c r="CA139" s="202">
        <v>1</v>
      </c>
      <c r="CB139" s="202">
        <v>7</v>
      </c>
      <c r="CZ139" s="167">
        <v>0</v>
      </c>
    </row>
    <row r="140" spans="1:104" x14ac:dyDescent="0.2">
      <c r="A140" s="196">
        <v>71</v>
      </c>
      <c r="B140" s="197" t="s">
        <v>267</v>
      </c>
      <c r="C140" s="198" t="s">
        <v>268</v>
      </c>
      <c r="D140" s="199" t="s">
        <v>107</v>
      </c>
      <c r="E140" s="200">
        <v>125</v>
      </c>
      <c r="F140" s="200">
        <v>0</v>
      </c>
      <c r="G140" s="201">
        <f>E140*F140</f>
        <v>0</v>
      </c>
      <c r="O140" s="195">
        <v>2</v>
      </c>
      <c r="AA140" s="167">
        <v>1</v>
      </c>
      <c r="AB140" s="167">
        <v>7</v>
      </c>
      <c r="AC140" s="167">
        <v>7</v>
      </c>
      <c r="AZ140" s="167">
        <v>2</v>
      </c>
      <c r="BA140" s="167">
        <f>IF(AZ140=1,G140,0)</f>
        <v>0</v>
      </c>
      <c r="BB140" s="167">
        <f>IF(AZ140=2,G140,0)</f>
        <v>0</v>
      </c>
      <c r="BC140" s="167">
        <f>IF(AZ140=3,G140,0)</f>
        <v>0</v>
      </c>
      <c r="BD140" s="167">
        <f>IF(AZ140=4,G140,0)</f>
        <v>0</v>
      </c>
      <c r="BE140" s="167">
        <f>IF(AZ140=5,G140,0)</f>
        <v>0</v>
      </c>
      <c r="CA140" s="202">
        <v>1</v>
      </c>
      <c r="CB140" s="202">
        <v>7</v>
      </c>
      <c r="CZ140" s="167">
        <v>0</v>
      </c>
    </row>
    <row r="141" spans="1:104" x14ac:dyDescent="0.2">
      <c r="A141" s="196">
        <v>72</v>
      </c>
      <c r="B141" s="197" t="s">
        <v>269</v>
      </c>
      <c r="C141" s="198" t="s">
        <v>270</v>
      </c>
      <c r="D141" s="199" t="s">
        <v>107</v>
      </c>
      <c r="E141" s="200">
        <v>30</v>
      </c>
      <c r="F141" s="200">
        <v>0</v>
      </c>
      <c r="G141" s="201">
        <f>E141*F141</f>
        <v>0</v>
      </c>
      <c r="O141" s="195">
        <v>2</v>
      </c>
      <c r="AA141" s="167">
        <v>1</v>
      </c>
      <c r="AB141" s="167">
        <v>7</v>
      </c>
      <c r="AC141" s="167">
        <v>7</v>
      </c>
      <c r="AZ141" s="167">
        <v>2</v>
      </c>
      <c r="BA141" s="167">
        <f>IF(AZ141=1,G141,0)</f>
        <v>0</v>
      </c>
      <c r="BB141" s="167">
        <f>IF(AZ141=2,G141,0)</f>
        <v>0</v>
      </c>
      <c r="BC141" s="167">
        <f>IF(AZ141=3,G141,0)</f>
        <v>0</v>
      </c>
      <c r="BD141" s="167">
        <f>IF(AZ141=4,G141,0)</f>
        <v>0</v>
      </c>
      <c r="BE141" s="167">
        <f>IF(AZ141=5,G141,0)</f>
        <v>0</v>
      </c>
      <c r="CA141" s="202">
        <v>1</v>
      </c>
      <c r="CB141" s="202">
        <v>7</v>
      </c>
      <c r="CZ141" s="167">
        <v>0</v>
      </c>
    </row>
    <row r="142" spans="1:104" x14ac:dyDescent="0.2">
      <c r="A142" s="196">
        <v>73</v>
      </c>
      <c r="B142" s="197" t="s">
        <v>271</v>
      </c>
      <c r="C142" s="198" t="s">
        <v>272</v>
      </c>
      <c r="D142" s="199" t="s">
        <v>107</v>
      </c>
      <c r="E142" s="200">
        <v>18</v>
      </c>
      <c r="F142" s="200">
        <v>0</v>
      </c>
      <c r="G142" s="201">
        <f>E142*F142</f>
        <v>0</v>
      </c>
      <c r="O142" s="195">
        <v>2</v>
      </c>
      <c r="AA142" s="167">
        <v>1</v>
      </c>
      <c r="AB142" s="167">
        <v>7</v>
      </c>
      <c r="AC142" s="167">
        <v>7</v>
      </c>
      <c r="AZ142" s="167">
        <v>2</v>
      </c>
      <c r="BA142" s="167">
        <f>IF(AZ142=1,G142,0)</f>
        <v>0</v>
      </c>
      <c r="BB142" s="167">
        <f>IF(AZ142=2,G142,0)</f>
        <v>0</v>
      </c>
      <c r="BC142" s="167">
        <f>IF(AZ142=3,G142,0)</f>
        <v>0</v>
      </c>
      <c r="BD142" s="167">
        <f>IF(AZ142=4,G142,0)</f>
        <v>0</v>
      </c>
      <c r="BE142" s="167">
        <f>IF(AZ142=5,G142,0)</f>
        <v>0</v>
      </c>
      <c r="CA142" s="202">
        <v>1</v>
      </c>
      <c r="CB142" s="202">
        <v>7</v>
      </c>
      <c r="CZ142" s="167">
        <v>0</v>
      </c>
    </row>
    <row r="143" spans="1:104" x14ac:dyDescent="0.2">
      <c r="A143" s="196">
        <v>74</v>
      </c>
      <c r="B143" s="197" t="s">
        <v>273</v>
      </c>
      <c r="C143" s="198" t="s">
        <v>274</v>
      </c>
      <c r="D143" s="199" t="s">
        <v>79</v>
      </c>
      <c r="E143" s="200">
        <v>12</v>
      </c>
      <c r="F143" s="200">
        <v>0</v>
      </c>
      <c r="G143" s="201">
        <f>E143*F143</f>
        <v>0</v>
      </c>
      <c r="O143" s="195">
        <v>2</v>
      </c>
      <c r="AA143" s="167">
        <v>1</v>
      </c>
      <c r="AB143" s="167">
        <v>0</v>
      </c>
      <c r="AC143" s="167">
        <v>0</v>
      </c>
      <c r="AZ143" s="167">
        <v>2</v>
      </c>
      <c r="BA143" s="167">
        <f>IF(AZ143=1,G143,0)</f>
        <v>0</v>
      </c>
      <c r="BB143" s="167">
        <f>IF(AZ143=2,G143,0)</f>
        <v>0</v>
      </c>
      <c r="BC143" s="167">
        <f>IF(AZ143=3,G143,0)</f>
        <v>0</v>
      </c>
      <c r="BD143" s="167">
        <f>IF(AZ143=4,G143,0)</f>
        <v>0</v>
      </c>
      <c r="BE143" s="167">
        <f>IF(AZ143=5,G143,0)</f>
        <v>0</v>
      </c>
      <c r="CA143" s="202">
        <v>1</v>
      </c>
      <c r="CB143" s="202">
        <v>0</v>
      </c>
      <c r="CZ143" s="167">
        <v>0</v>
      </c>
    </row>
    <row r="144" spans="1:104" ht="22.5" x14ac:dyDescent="0.2">
      <c r="A144" s="196">
        <v>75</v>
      </c>
      <c r="B144" s="197" t="s">
        <v>275</v>
      </c>
      <c r="C144" s="198" t="s">
        <v>276</v>
      </c>
      <c r="D144" s="199" t="s">
        <v>107</v>
      </c>
      <c r="E144" s="200">
        <v>385</v>
      </c>
      <c r="F144" s="200">
        <v>0</v>
      </c>
      <c r="G144" s="201">
        <f>E144*F144</f>
        <v>0</v>
      </c>
      <c r="O144" s="195">
        <v>2</v>
      </c>
      <c r="AA144" s="167">
        <v>1</v>
      </c>
      <c r="AB144" s="167">
        <v>0</v>
      </c>
      <c r="AC144" s="167">
        <v>0</v>
      </c>
      <c r="AZ144" s="167">
        <v>2</v>
      </c>
      <c r="BA144" s="167">
        <f>IF(AZ144=1,G144,0)</f>
        <v>0</v>
      </c>
      <c r="BB144" s="167">
        <f>IF(AZ144=2,G144,0)</f>
        <v>0</v>
      </c>
      <c r="BC144" s="167">
        <f>IF(AZ144=3,G144,0)</f>
        <v>0</v>
      </c>
      <c r="BD144" s="167">
        <f>IF(AZ144=4,G144,0)</f>
        <v>0</v>
      </c>
      <c r="BE144" s="167">
        <f>IF(AZ144=5,G144,0)</f>
        <v>0</v>
      </c>
      <c r="CA144" s="202">
        <v>1</v>
      </c>
      <c r="CB144" s="202">
        <v>0</v>
      </c>
      <c r="CZ144" s="167">
        <v>4.0299999999999997E-3</v>
      </c>
    </row>
    <row r="145" spans="1:104" x14ac:dyDescent="0.2">
      <c r="A145" s="203"/>
      <c r="B145" s="204"/>
      <c r="C145" s="205" t="s">
        <v>277</v>
      </c>
      <c r="D145" s="206"/>
      <c r="E145" s="206"/>
      <c r="F145" s="206"/>
      <c r="G145" s="207"/>
      <c r="L145" s="208" t="s">
        <v>277</v>
      </c>
      <c r="O145" s="195">
        <v>3</v>
      </c>
    </row>
    <row r="146" spans="1:104" x14ac:dyDescent="0.2">
      <c r="A146" s="203"/>
      <c r="B146" s="209"/>
      <c r="C146" s="210" t="s">
        <v>278</v>
      </c>
      <c r="D146" s="211"/>
      <c r="E146" s="212">
        <v>135</v>
      </c>
      <c r="F146" s="213"/>
      <c r="G146" s="214"/>
      <c r="M146" s="208" t="s">
        <v>278</v>
      </c>
      <c r="O146" s="195"/>
    </row>
    <row r="147" spans="1:104" x14ac:dyDescent="0.2">
      <c r="A147" s="203"/>
      <c r="B147" s="209"/>
      <c r="C147" s="210" t="s">
        <v>279</v>
      </c>
      <c r="D147" s="211"/>
      <c r="E147" s="212">
        <v>100</v>
      </c>
      <c r="F147" s="213"/>
      <c r="G147" s="214"/>
      <c r="M147" s="208">
        <v>100</v>
      </c>
      <c r="O147" s="195"/>
    </row>
    <row r="148" spans="1:104" x14ac:dyDescent="0.2">
      <c r="A148" s="203"/>
      <c r="B148" s="209"/>
      <c r="C148" s="210" t="s">
        <v>280</v>
      </c>
      <c r="D148" s="211"/>
      <c r="E148" s="212">
        <v>115</v>
      </c>
      <c r="F148" s="213"/>
      <c r="G148" s="214"/>
      <c r="M148" s="208" t="s">
        <v>280</v>
      </c>
      <c r="O148" s="195"/>
    </row>
    <row r="149" spans="1:104" x14ac:dyDescent="0.2">
      <c r="A149" s="203"/>
      <c r="B149" s="209"/>
      <c r="C149" s="210" t="s">
        <v>281</v>
      </c>
      <c r="D149" s="211"/>
      <c r="E149" s="212">
        <v>35</v>
      </c>
      <c r="F149" s="213"/>
      <c r="G149" s="214"/>
      <c r="M149" s="208" t="s">
        <v>281</v>
      </c>
      <c r="O149" s="195"/>
    </row>
    <row r="150" spans="1:104" ht="22.5" x14ac:dyDescent="0.2">
      <c r="A150" s="196">
        <v>76</v>
      </c>
      <c r="B150" s="197" t="s">
        <v>282</v>
      </c>
      <c r="C150" s="198" t="s">
        <v>283</v>
      </c>
      <c r="D150" s="199" t="s">
        <v>107</v>
      </c>
      <c r="E150" s="200">
        <v>262</v>
      </c>
      <c r="F150" s="200">
        <v>0</v>
      </c>
      <c r="G150" s="201">
        <f>E150*F150</f>
        <v>0</v>
      </c>
      <c r="O150" s="195">
        <v>2</v>
      </c>
      <c r="AA150" s="167">
        <v>1</v>
      </c>
      <c r="AB150" s="167">
        <v>7</v>
      </c>
      <c r="AC150" s="167">
        <v>7</v>
      </c>
      <c r="AZ150" s="167">
        <v>2</v>
      </c>
      <c r="BA150" s="167">
        <f>IF(AZ150=1,G150,0)</f>
        <v>0</v>
      </c>
      <c r="BB150" s="167">
        <f>IF(AZ150=2,G150,0)</f>
        <v>0</v>
      </c>
      <c r="BC150" s="167">
        <f>IF(AZ150=3,G150,0)</f>
        <v>0</v>
      </c>
      <c r="BD150" s="167">
        <f>IF(AZ150=4,G150,0)</f>
        <v>0</v>
      </c>
      <c r="BE150" s="167">
        <f>IF(AZ150=5,G150,0)</f>
        <v>0</v>
      </c>
      <c r="CA150" s="202">
        <v>1</v>
      </c>
      <c r="CB150" s="202">
        <v>7</v>
      </c>
      <c r="CZ150" s="167">
        <v>6.2199999999999998E-3</v>
      </c>
    </row>
    <row r="151" spans="1:104" x14ac:dyDescent="0.2">
      <c r="A151" s="203"/>
      <c r="B151" s="204"/>
      <c r="C151" s="205" t="s">
        <v>277</v>
      </c>
      <c r="D151" s="206"/>
      <c r="E151" s="206"/>
      <c r="F151" s="206"/>
      <c r="G151" s="207"/>
      <c r="L151" s="208" t="s">
        <v>277</v>
      </c>
      <c r="O151" s="195">
        <v>3</v>
      </c>
    </row>
    <row r="152" spans="1:104" x14ac:dyDescent="0.2">
      <c r="A152" s="203"/>
      <c r="B152" s="209"/>
      <c r="C152" s="210" t="s">
        <v>284</v>
      </c>
      <c r="D152" s="211"/>
      <c r="E152" s="212">
        <v>114</v>
      </c>
      <c r="F152" s="213"/>
      <c r="G152" s="214"/>
      <c r="M152" s="208" t="s">
        <v>284</v>
      </c>
      <c r="O152" s="195"/>
    </row>
    <row r="153" spans="1:104" x14ac:dyDescent="0.2">
      <c r="A153" s="203"/>
      <c r="B153" s="209"/>
      <c r="C153" s="210" t="s">
        <v>285</v>
      </c>
      <c r="D153" s="211"/>
      <c r="E153" s="212">
        <v>40</v>
      </c>
      <c r="F153" s="213"/>
      <c r="G153" s="214"/>
      <c r="M153" s="208">
        <v>40</v>
      </c>
      <c r="O153" s="195"/>
    </row>
    <row r="154" spans="1:104" x14ac:dyDescent="0.2">
      <c r="A154" s="203"/>
      <c r="B154" s="209"/>
      <c r="C154" s="210" t="s">
        <v>286</v>
      </c>
      <c r="D154" s="211"/>
      <c r="E154" s="212">
        <v>75</v>
      </c>
      <c r="F154" s="213"/>
      <c r="G154" s="214"/>
      <c r="M154" s="208" t="s">
        <v>286</v>
      </c>
      <c r="O154" s="195"/>
    </row>
    <row r="155" spans="1:104" x14ac:dyDescent="0.2">
      <c r="A155" s="203"/>
      <c r="B155" s="209"/>
      <c r="C155" s="210" t="s">
        <v>287</v>
      </c>
      <c r="D155" s="211"/>
      <c r="E155" s="212">
        <v>33</v>
      </c>
      <c r="F155" s="213"/>
      <c r="G155" s="214"/>
      <c r="M155" s="208" t="s">
        <v>287</v>
      </c>
      <c r="O155" s="195"/>
    </row>
    <row r="156" spans="1:104" ht="22.5" x14ac:dyDescent="0.2">
      <c r="A156" s="196">
        <v>77</v>
      </c>
      <c r="B156" s="197" t="s">
        <v>288</v>
      </c>
      <c r="C156" s="198" t="s">
        <v>289</v>
      </c>
      <c r="D156" s="199" t="s">
        <v>107</v>
      </c>
      <c r="E156" s="200">
        <v>226</v>
      </c>
      <c r="F156" s="200">
        <v>0</v>
      </c>
      <c r="G156" s="201">
        <f>E156*F156</f>
        <v>0</v>
      </c>
      <c r="O156" s="195">
        <v>2</v>
      </c>
      <c r="AA156" s="167">
        <v>1</v>
      </c>
      <c r="AB156" s="167">
        <v>7</v>
      </c>
      <c r="AC156" s="167">
        <v>7</v>
      </c>
      <c r="AZ156" s="167">
        <v>2</v>
      </c>
      <c r="BA156" s="167">
        <f>IF(AZ156=1,G156,0)</f>
        <v>0</v>
      </c>
      <c r="BB156" s="167">
        <f>IF(AZ156=2,G156,0)</f>
        <v>0</v>
      </c>
      <c r="BC156" s="167">
        <f>IF(AZ156=3,G156,0)</f>
        <v>0</v>
      </c>
      <c r="BD156" s="167">
        <f>IF(AZ156=4,G156,0)</f>
        <v>0</v>
      </c>
      <c r="BE156" s="167">
        <f>IF(AZ156=5,G156,0)</f>
        <v>0</v>
      </c>
      <c r="CA156" s="202">
        <v>1</v>
      </c>
      <c r="CB156" s="202">
        <v>7</v>
      </c>
      <c r="CZ156" s="167">
        <v>5.4400000000000004E-3</v>
      </c>
    </row>
    <row r="157" spans="1:104" x14ac:dyDescent="0.2">
      <c r="A157" s="203"/>
      <c r="B157" s="204"/>
      <c r="C157" s="205" t="s">
        <v>277</v>
      </c>
      <c r="D157" s="206"/>
      <c r="E157" s="206"/>
      <c r="F157" s="206"/>
      <c r="G157" s="207"/>
      <c r="L157" s="208" t="s">
        <v>277</v>
      </c>
      <c r="O157" s="195">
        <v>3</v>
      </c>
    </row>
    <row r="158" spans="1:104" x14ac:dyDescent="0.2">
      <c r="A158" s="203"/>
      <c r="B158" s="209"/>
      <c r="C158" s="210" t="s">
        <v>290</v>
      </c>
      <c r="D158" s="211"/>
      <c r="E158" s="212">
        <v>89</v>
      </c>
      <c r="F158" s="213"/>
      <c r="G158" s="214"/>
      <c r="M158" s="208" t="s">
        <v>290</v>
      </c>
      <c r="O158" s="195"/>
    </row>
    <row r="159" spans="1:104" x14ac:dyDescent="0.2">
      <c r="A159" s="203"/>
      <c r="B159" s="209"/>
      <c r="C159" s="210" t="s">
        <v>291</v>
      </c>
      <c r="D159" s="211"/>
      <c r="E159" s="212">
        <v>80</v>
      </c>
      <c r="F159" s="213"/>
      <c r="G159" s="214"/>
      <c r="M159" s="208">
        <v>80</v>
      </c>
      <c r="O159" s="195"/>
    </row>
    <row r="160" spans="1:104" x14ac:dyDescent="0.2">
      <c r="A160" s="203"/>
      <c r="B160" s="209"/>
      <c r="C160" s="210" t="s">
        <v>292</v>
      </c>
      <c r="D160" s="211"/>
      <c r="E160" s="212">
        <v>35</v>
      </c>
      <c r="F160" s="213"/>
      <c r="G160" s="214"/>
      <c r="M160" s="208" t="s">
        <v>292</v>
      </c>
      <c r="O160" s="195"/>
    </row>
    <row r="161" spans="1:104" x14ac:dyDescent="0.2">
      <c r="A161" s="203"/>
      <c r="B161" s="209"/>
      <c r="C161" s="210" t="s">
        <v>293</v>
      </c>
      <c r="D161" s="211"/>
      <c r="E161" s="212">
        <v>22</v>
      </c>
      <c r="F161" s="213"/>
      <c r="G161" s="214"/>
      <c r="M161" s="208" t="s">
        <v>293</v>
      </c>
      <c r="O161" s="195"/>
    </row>
    <row r="162" spans="1:104" ht="22.5" x14ac:dyDescent="0.2">
      <c r="A162" s="196">
        <v>78</v>
      </c>
      <c r="B162" s="197" t="s">
        <v>294</v>
      </c>
      <c r="C162" s="198" t="s">
        <v>295</v>
      </c>
      <c r="D162" s="199" t="s">
        <v>107</v>
      </c>
      <c r="E162" s="200">
        <v>104</v>
      </c>
      <c r="F162" s="200">
        <v>0</v>
      </c>
      <c r="G162" s="201">
        <f>E162*F162</f>
        <v>0</v>
      </c>
      <c r="O162" s="195">
        <v>2</v>
      </c>
      <c r="AA162" s="167">
        <v>1</v>
      </c>
      <c r="AB162" s="167">
        <v>7</v>
      </c>
      <c r="AC162" s="167">
        <v>7</v>
      </c>
      <c r="AZ162" s="167">
        <v>2</v>
      </c>
      <c r="BA162" s="167">
        <f>IF(AZ162=1,G162,0)</f>
        <v>0</v>
      </c>
      <c r="BB162" s="167">
        <f>IF(AZ162=2,G162,0)</f>
        <v>0</v>
      </c>
      <c r="BC162" s="167">
        <f>IF(AZ162=3,G162,0)</f>
        <v>0</v>
      </c>
      <c r="BD162" s="167">
        <f>IF(AZ162=4,G162,0)</f>
        <v>0</v>
      </c>
      <c r="BE162" s="167">
        <f>IF(AZ162=5,G162,0)</f>
        <v>0</v>
      </c>
      <c r="CA162" s="202">
        <v>1</v>
      </c>
      <c r="CB162" s="202">
        <v>7</v>
      </c>
      <c r="CZ162" s="167">
        <v>5.7400000000000003E-3</v>
      </c>
    </row>
    <row r="163" spans="1:104" x14ac:dyDescent="0.2">
      <c r="A163" s="203"/>
      <c r="B163" s="204"/>
      <c r="C163" s="205" t="s">
        <v>277</v>
      </c>
      <c r="D163" s="206"/>
      <c r="E163" s="206"/>
      <c r="F163" s="206"/>
      <c r="G163" s="207"/>
      <c r="L163" s="208" t="s">
        <v>277</v>
      </c>
      <c r="O163" s="195">
        <v>3</v>
      </c>
    </row>
    <row r="164" spans="1:104" x14ac:dyDescent="0.2">
      <c r="A164" s="203"/>
      <c r="B164" s="209"/>
      <c r="C164" s="210" t="s">
        <v>296</v>
      </c>
      <c r="D164" s="211"/>
      <c r="E164" s="212">
        <v>25</v>
      </c>
      <c r="F164" s="213"/>
      <c r="G164" s="214"/>
      <c r="M164" s="208" t="s">
        <v>296</v>
      </c>
      <c r="O164" s="195"/>
    </row>
    <row r="165" spans="1:104" x14ac:dyDescent="0.2">
      <c r="A165" s="203"/>
      <c r="B165" s="209"/>
      <c r="C165" s="210" t="s">
        <v>297</v>
      </c>
      <c r="D165" s="211"/>
      <c r="E165" s="212">
        <v>50</v>
      </c>
      <c r="F165" s="213"/>
      <c r="G165" s="214"/>
      <c r="M165" s="208">
        <v>50</v>
      </c>
      <c r="O165" s="195"/>
    </row>
    <row r="166" spans="1:104" x14ac:dyDescent="0.2">
      <c r="A166" s="203"/>
      <c r="B166" s="209"/>
      <c r="C166" s="210" t="s">
        <v>298</v>
      </c>
      <c r="D166" s="211"/>
      <c r="E166" s="212">
        <v>15</v>
      </c>
      <c r="F166" s="213"/>
      <c r="G166" s="214"/>
      <c r="M166" s="208" t="s">
        <v>298</v>
      </c>
      <c r="O166" s="195"/>
    </row>
    <row r="167" spans="1:104" x14ac:dyDescent="0.2">
      <c r="A167" s="203"/>
      <c r="B167" s="209"/>
      <c r="C167" s="210" t="s">
        <v>299</v>
      </c>
      <c r="D167" s="211"/>
      <c r="E167" s="212">
        <v>14</v>
      </c>
      <c r="F167" s="213"/>
      <c r="G167" s="214"/>
      <c r="M167" s="208" t="s">
        <v>299</v>
      </c>
      <c r="O167" s="195"/>
    </row>
    <row r="168" spans="1:104" ht="22.5" x14ac:dyDescent="0.2">
      <c r="A168" s="196">
        <v>79</v>
      </c>
      <c r="B168" s="197" t="s">
        <v>300</v>
      </c>
      <c r="C168" s="198" t="s">
        <v>301</v>
      </c>
      <c r="D168" s="199" t="s">
        <v>107</v>
      </c>
      <c r="E168" s="200">
        <v>119</v>
      </c>
      <c r="F168" s="200">
        <v>0</v>
      </c>
      <c r="G168" s="201">
        <f>E168*F168</f>
        <v>0</v>
      </c>
      <c r="O168" s="195">
        <v>2</v>
      </c>
      <c r="AA168" s="167">
        <v>1</v>
      </c>
      <c r="AB168" s="167">
        <v>7</v>
      </c>
      <c r="AC168" s="167">
        <v>7</v>
      </c>
      <c r="AZ168" s="167">
        <v>2</v>
      </c>
      <c r="BA168" s="167">
        <f>IF(AZ168=1,G168,0)</f>
        <v>0</v>
      </c>
      <c r="BB168" s="167">
        <f>IF(AZ168=2,G168,0)</f>
        <v>0</v>
      </c>
      <c r="BC168" s="167">
        <f>IF(AZ168=3,G168,0)</f>
        <v>0</v>
      </c>
      <c r="BD168" s="167">
        <f>IF(AZ168=4,G168,0)</f>
        <v>0</v>
      </c>
      <c r="BE168" s="167">
        <f>IF(AZ168=5,G168,0)</f>
        <v>0</v>
      </c>
      <c r="CA168" s="202">
        <v>1</v>
      </c>
      <c r="CB168" s="202">
        <v>7</v>
      </c>
      <c r="CZ168" s="167">
        <v>6.1599999999999997E-3</v>
      </c>
    </row>
    <row r="169" spans="1:104" x14ac:dyDescent="0.2">
      <c r="A169" s="203"/>
      <c r="B169" s="204"/>
      <c r="C169" s="205" t="s">
        <v>277</v>
      </c>
      <c r="D169" s="206"/>
      <c r="E169" s="206"/>
      <c r="F169" s="206"/>
      <c r="G169" s="207"/>
      <c r="L169" s="208" t="s">
        <v>277</v>
      </c>
      <c r="O169" s="195">
        <v>3</v>
      </c>
    </row>
    <row r="170" spans="1:104" x14ac:dyDescent="0.2">
      <c r="A170" s="203"/>
      <c r="B170" s="209"/>
      <c r="C170" s="210" t="s">
        <v>302</v>
      </c>
      <c r="D170" s="211"/>
      <c r="E170" s="212">
        <v>32</v>
      </c>
      <c r="F170" s="213"/>
      <c r="G170" s="214"/>
      <c r="M170" s="208" t="s">
        <v>302</v>
      </c>
      <c r="O170" s="195"/>
    </row>
    <row r="171" spans="1:104" x14ac:dyDescent="0.2">
      <c r="A171" s="203"/>
      <c r="B171" s="209"/>
      <c r="C171" s="210" t="s">
        <v>303</v>
      </c>
      <c r="D171" s="211"/>
      <c r="E171" s="212">
        <v>37</v>
      </c>
      <c r="F171" s="213"/>
      <c r="G171" s="214"/>
      <c r="M171" s="208">
        <v>37</v>
      </c>
      <c r="O171" s="195"/>
    </row>
    <row r="172" spans="1:104" x14ac:dyDescent="0.2">
      <c r="A172" s="203"/>
      <c r="B172" s="209"/>
      <c r="C172" s="210" t="s">
        <v>304</v>
      </c>
      <c r="D172" s="211"/>
      <c r="E172" s="212">
        <v>35</v>
      </c>
      <c r="F172" s="213"/>
      <c r="G172" s="214"/>
      <c r="M172" s="208">
        <v>35</v>
      </c>
      <c r="O172" s="195"/>
    </row>
    <row r="173" spans="1:104" x14ac:dyDescent="0.2">
      <c r="A173" s="203"/>
      <c r="B173" s="209"/>
      <c r="C173" s="210" t="s">
        <v>298</v>
      </c>
      <c r="D173" s="211"/>
      <c r="E173" s="212">
        <v>15</v>
      </c>
      <c r="F173" s="213"/>
      <c r="G173" s="214"/>
      <c r="M173" s="208" t="s">
        <v>298</v>
      </c>
      <c r="O173" s="195"/>
    </row>
    <row r="174" spans="1:104" ht="22.5" x14ac:dyDescent="0.2">
      <c r="A174" s="196">
        <v>80</v>
      </c>
      <c r="B174" s="197" t="s">
        <v>305</v>
      </c>
      <c r="C174" s="198" t="s">
        <v>306</v>
      </c>
      <c r="D174" s="199" t="s">
        <v>107</v>
      </c>
      <c r="E174" s="200">
        <v>100</v>
      </c>
      <c r="F174" s="200">
        <v>0</v>
      </c>
      <c r="G174" s="201">
        <f>E174*F174</f>
        <v>0</v>
      </c>
      <c r="O174" s="195">
        <v>2</v>
      </c>
      <c r="AA174" s="167">
        <v>1</v>
      </c>
      <c r="AB174" s="167">
        <v>0</v>
      </c>
      <c r="AC174" s="167">
        <v>0</v>
      </c>
      <c r="AZ174" s="167">
        <v>2</v>
      </c>
      <c r="BA174" s="167">
        <f>IF(AZ174=1,G174,0)</f>
        <v>0</v>
      </c>
      <c r="BB174" s="167">
        <f>IF(AZ174=2,G174,0)</f>
        <v>0</v>
      </c>
      <c r="BC174" s="167">
        <f>IF(AZ174=3,G174,0)</f>
        <v>0</v>
      </c>
      <c r="BD174" s="167">
        <f>IF(AZ174=4,G174,0)</f>
        <v>0</v>
      </c>
      <c r="BE174" s="167">
        <f>IF(AZ174=5,G174,0)</f>
        <v>0</v>
      </c>
      <c r="CA174" s="202">
        <v>1</v>
      </c>
      <c r="CB174" s="202">
        <v>0</v>
      </c>
      <c r="CZ174" s="167">
        <v>7.0200000000000002E-3</v>
      </c>
    </row>
    <row r="175" spans="1:104" x14ac:dyDescent="0.2">
      <c r="A175" s="203"/>
      <c r="B175" s="204"/>
      <c r="C175" s="205" t="s">
        <v>277</v>
      </c>
      <c r="D175" s="206"/>
      <c r="E175" s="206"/>
      <c r="F175" s="206"/>
      <c r="G175" s="207"/>
      <c r="L175" s="208" t="s">
        <v>277</v>
      </c>
      <c r="O175" s="195">
        <v>3</v>
      </c>
    </row>
    <row r="176" spans="1:104" x14ac:dyDescent="0.2">
      <c r="A176" s="203"/>
      <c r="B176" s="209"/>
      <c r="C176" s="210" t="s">
        <v>307</v>
      </c>
      <c r="D176" s="211"/>
      <c r="E176" s="212">
        <v>38</v>
      </c>
      <c r="F176" s="213"/>
      <c r="G176" s="214"/>
      <c r="M176" s="208" t="s">
        <v>307</v>
      </c>
      <c r="O176" s="195"/>
    </row>
    <row r="177" spans="1:104" x14ac:dyDescent="0.2">
      <c r="A177" s="203"/>
      <c r="B177" s="209"/>
      <c r="C177" s="210" t="s">
        <v>308</v>
      </c>
      <c r="D177" s="211"/>
      <c r="E177" s="212">
        <v>49</v>
      </c>
      <c r="F177" s="213"/>
      <c r="G177" s="214"/>
      <c r="M177" s="208" t="s">
        <v>308</v>
      </c>
      <c r="O177" s="195"/>
    </row>
    <row r="178" spans="1:104" x14ac:dyDescent="0.2">
      <c r="A178" s="203"/>
      <c r="B178" s="209"/>
      <c r="C178" s="210" t="s">
        <v>309</v>
      </c>
      <c r="D178" s="211"/>
      <c r="E178" s="212">
        <v>13</v>
      </c>
      <c r="F178" s="213"/>
      <c r="G178" s="214"/>
      <c r="M178" s="208" t="s">
        <v>309</v>
      </c>
      <c r="O178" s="195"/>
    </row>
    <row r="179" spans="1:104" ht="22.5" x14ac:dyDescent="0.2">
      <c r="A179" s="196">
        <v>81</v>
      </c>
      <c r="B179" s="197" t="s">
        <v>310</v>
      </c>
      <c r="C179" s="198" t="s">
        <v>311</v>
      </c>
      <c r="D179" s="199" t="s">
        <v>107</v>
      </c>
      <c r="E179" s="200">
        <v>118</v>
      </c>
      <c r="F179" s="200">
        <v>0</v>
      </c>
      <c r="G179" s="201">
        <f>E179*F179</f>
        <v>0</v>
      </c>
      <c r="O179" s="195">
        <v>2</v>
      </c>
      <c r="AA179" s="167">
        <v>1</v>
      </c>
      <c r="AB179" s="167">
        <v>0</v>
      </c>
      <c r="AC179" s="167">
        <v>0</v>
      </c>
      <c r="AZ179" s="167">
        <v>2</v>
      </c>
      <c r="BA179" s="167">
        <f>IF(AZ179=1,G179,0)</f>
        <v>0</v>
      </c>
      <c r="BB179" s="167">
        <f>IF(AZ179=2,G179,0)</f>
        <v>0</v>
      </c>
      <c r="BC179" s="167">
        <f>IF(AZ179=3,G179,0)</f>
        <v>0</v>
      </c>
      <c r="BD179" s="167">
        <f>IF(AZ179=4,G179,0)</f>
        <v>0</v>
      </c>
      <c r="BE179" s="167">
        <f>IF(AZ179=5,G179,0)</f>
        <v>0</v>
      </c>
      <c r="CA179" s="202">
        <v>1</v>
      </c>
      <c r="CB179" s="202">
        <v>0</v>
      </c>
      <c r="CZ179" s="167">
        <v>3.0000000000000001E-5</v>
      </c>
    </row>
    <row r="180" spans="1:104" ht="22.5" x14ac:dyDescent="0.2">
      <c r="A180" s="196">
        <v>82</v>
      </c>
      <c r="B180" s="197" t="s">
        <v>312</v>
      </c>
      <c r="C180" s="198" t="s">
        <v>313</v>
      </c>
      <c r="D180" s="199" t="s">
        <v>107</v>
      </c>
      <c r="E180" s="200">
        <v>84</v>
      </c>
      <c r="F180" s="200">
        <v>0</v>
      </c>
      <c r="G180" s="201">
        <f>E180*F180</f>
        <v>0</v>
      </c>
      <c r="O180" s="195">
        <v>2</v>
      </c>
      <c r="AA180" s="167">
        <v>1</v>
      </c>
      <c r="AB180" s="167">
        <v>7</v>
      </c>
      <c r="AC180" s="167">
        <v>7</v>
      </c>
      <c r="AZ180" s="167">
        <v>2</v>
      </c>
      <c r="BA180" s="167">
        <f>IF(AZ180=1,G180,0)</f>
        <v>0</v>
      </c>
      <c r="BB180" s="167">
        <f>IF(AZ180=2,G180,0)</f>
        <v>0</v>
      </c>
      <c r="BC180" s="167">
        <f>IF(AZ180=3,G180,0)</f>
        <v>0</v>
      </c>
      <c r="BD180" s="167">
        <f>IF(AZ180=4,G180,0)</f>
        <v>0</v>
      </c>
      <c r="BE180" s="167">
        <f>IF(AZ180=5,G180,0)</f>
        <v>0</v>
      </c>
      <c r="CA180" s="202">
        <v>1</v>
      </c>
      <c r="CB180" s="202">
        <v>7</v>
      </c>
      <c r="CZ180" s="167">
        <v>6.0000000000000002E-5</v>
      </c>
    </row>
    <row r="181" spans="1:104" ht="22.5" x14ac:dyDescent="0.2">
      <c r="A181" s="196">
        <v>83</v>
      </c>
      <c r="B181" s="197" t="s">
        <v>314</v>
      </c>
      <c r="C181" s="198" t="s">
        <v>315</v>
      </c>
      <c r="D181" s="199" t="s">
        <v>107</v>
      </c>
      <c r="E181" s="200">
        <v>43</v>
      </c>
      <c r="F181" s="200">
        <v>0</v>
      </c>
      <c r="G181" s="201">
        <f>E181*F181</f>
        <v>0</v>
      </c>
      <c r="O181" s="195">
        <v>2</v>
      </c>
      <c r="AA181" s="167">
        <v>1</v>
      </c>
      <c r="AB181" s="167">
        <v>7</v>
      </c>
      <c r="AC181" s="167">
        <v>7</v>
      </c>
      <c r="AZ181" s="167">
        <v>2</v>
      </c>
      <c r="BA181" s="167">
        <f>IF(AZ181=1,G181,0)</f>
        <v>0</v>
      </c>
      <c r="BB181" s="167">
        <f>IF(AZ181=2,G181,0)</f>
        <v>0</v>
      </c>
      <c r="BC181" s="167">
        <f>IF(AZ181=3,G181,0)</f>
        <v>0</v>
      </c>
      <c r="BD181" s="167">
        <f>IF(AZ181=4,G181,0)</f>
        <v>0</v>
      </c>
      <c r="BE181" s="167">
        <f>IF(AZ181=5,G181,0)</f>
        <v>0</v>
      </c>
      <c r="CA181" s="202">
        <v>1</v>
      </c>
      <c r="CB181" s="202">
        <v>7</v>
      </c>
      <c r="CZ181" s="167">
        <v>5.0000000000000002E-5</v>
      </c>
    </row>
    <row r="182" spans="1:104" ht="22.5" x14ac:dyDescent="0.2">
      <c r="A182" s="196">
        <v>84</v>
      </c>
      <c r="B182" s="197" t="s">
        <v>316</v>
      </c>
      <c r="C182" s="198" t="s">
        <v>317</v>
      </c>
      <c r="D182" s="199" t="s">
        <v>107</v>
      </c>
      <c r="E182" s="200">
        <v>11</v>
      </c>
      <c r="F182" s="200">
        <v>0</v>
      </c>
      <c r="G182" s="201">
        <f>E182*F182</f>
        <v>0</v>
      </c>
      <c r="O182" s="195">
        <v>2</v>
      </c>
      <c r="AA182" s="167">
        <v>1</v>
      </c>
      <c r="AB182" s="167">
        <v>7</v>
      </c>
      <c r="AC182" s="167">
        <v>7</v>
      </c>
      <c r="AZ182" s="167">
        <v>2</v>
      </c>
      <c r="BA182" s="167">
        <f>IF(AZ182=1,G182,0)</f>
        <v>0</v>
      </c>
      <c r="BB182" s="167">
        <f>IF(AZ182=2,G182,0)</f>
        <v>0</v>
      </c>
      <c r="BC182" s="167">
        <f>IF(AZ182=3,G182,0)</f>
        <v>0</v>
      </c>
      <c r="BD182" s="167">
        <f>IF(AZ182=4,G182,0)</f>
        <v>0</v>
      </c>
      <c r="BE182" s="167">
        <f>IF(AZ182=5,G182,0)</f>
        <v>0</v>
      </c>
      <c r="CA182" s="202">
        <v>1</v>
      </c>
      <c r="CB182" s="202">
        <v>7</v>
      </c>
      <c r="CZ182" s="167">
        <v>1.1E-4</v>
      </c>
    </row>
    <row r="183" spans="1:104" ht="22.5" x14ac:dyDescent="0.2">
      <c r="A183" s="196">
        <v>85</v>
      </c>
      <c r="B183" s="197" t="s">
        <v>318</v>
      </c>
      <c r="C183" s="198" t="s">
        <v>319</v>
      </c>
      <c r="D183" s="199" t="s">
        <v>107</v>
      </c>
      <c r="E183" s="200">
        <v>21</v>
      </c>
      <c r="F183" s="200">
        <v>0</v>
      </c>
      <c r="G183" s="201">
        <f>E183*F183</f>
        <v>0</v>
      </c>
      <c r="O183" s="195">
        <v>2</v>
      </c>
      <c r="AA183" s="167">
        <v>1</v>
      </c>
      <c r="AB183" s="167">
        <v>7</v>
      </c>
      <c r="AC183" s="167">
        <v>7</v>
      </c>
      <c r="AZ183" s="167">
        <v>2</v>
      </c>
      <c r="BA183" s="167">
        <f>IF(AZ183=1,G183,0)</f>
        <v>0</v>
      </c>
      <c r="BB183" s="167">
        <f>IF(AZ183=2,G183,0)</f>
        <v>0</v>
      </c>
      <c r="BC183" s="167">
        <f>IF(AZ183=3,G183,0)</f>
        <v>0</v>
      </c>
      <c r="BD183" s="167">
        <f>IF(AZ183=4,G183,0)</f>
        <v>0</v>
      </c>
      <c r="BE183" s="167">
        <f>IF(AZ183=5,G183,0)</f>
        <v>0</v>
      </c>
      <c r="CA183" s="202">
        <v>1</v>
      </c>
      <c r="CB183" s="202">
        <v>7</v>
      </c>
      <c r="CZ183" s="167">
        <v>1.2E-4</v>
      </c>
    </row>
    <row r="184" spans="1:104" ht="22.5" x14ac:dyDescent="0.2">
      <c r="A184" s="196">
        <v>86</v>
      </c>
      <c r="B184" s="197" t="s">
        <v>320</v>
      </c>
      <c r="C184" s="198" t="s">
        <v>321</v>
      </c>
      <c r="D184" s="199" t="s">
        <v>107</v>
      </c>
      <c r="E184" s="200">
        <v>121</v>
      </c>
      <c r="F184" s="200">
        <v>0</v>
      </c>
      <c r="G184" s="201">
        <f>E184*F184</f>
        <v>0</v>
      </c>
      <c r="O184" s="195">
        <v>2</v>
      </c>
      <c r="AA184" s="167">
        <v>1</v>
      </c>
      <c r="AB184" s="167">
        <v>0</v>
      </c>
      <c r="AC184" s="167">
        <v>0</v>
      </c>
      <c r="AZ184" s="167">
        <v>2</v>
      </c>
      <c r="BA184" s="167">
        <f>IF(AZ184=1,G184,0)</f>
        <v>0</v>
      </c>
      <c r="BB184" s="167">
        <f>IF(AZ184=2,G184,0)</f>
        <v>0</v>
      </c>
      <c r="BC184" s="167">
        <f>IF(AZ184=3,G184,0)</f>
        <v>0</v>
      </c>
      <c r="BD184" s="167">
        <f>IF(AZ184=4,G184,0)</f>
        <v>0</v>
      </c>
      <c r="BE184" s="167">
        <f>IF(AZ184=5,G184,0)</f>
        <v>0</v>
      </c>
      <c r="CA184" s="202">
        <v>1</v>
      </c>
      <c r="CB184" s="202">
        <v>0</v>
      </c>
      <c r="CZ184" s="167">
        <v>4.0000000000000003E-5</v>
      </c>
    </row>
    <row r="185" spans="1:104" ht="22.5" x14ac:dyDescent="0.2">
      <c r="A185" s="196">
        <v>87</v>
      </c>
      <c r="B185" s="197" t="s">
        <v>322</v>
      </c>
      <c r="C185" s="198" t="s">
        <v>323</v>
      </c>
      <c r="D185" s="199" t="s">
        <v>107</v>
      </c>
      <c r="E185" s="200">
        <v>79</v>
      </c>
      <c r="F185" s="200">
        <v>0</v>
      </c>
      <c r="G185" s="201">
        <f>E185*F185</f>
        <v>0</v>
      </c>
      <c r="O185" s="195">
        <v>2</v>
      </c>
      <c r="AA185" s="167">
        <v>1</v>
      </c>
      <c r="AB185" s="167">
        <v>7</v>
      </c>
      <c r="AC185" s="167">
        <v>7</v>
      </c>
      <c r="AZ185" s="167">
        <v>2</v>
      </c>
      <c r="BA185" s="167">
        <f>IF(AZ185=1,G185,0)</f>
        <v>0</v>
      </c>
      <c r="BB185" s="167">
        <f>IF(AZ185=2,G185,0)</f>
        <v>0</v>
      </c>
      <c r="BC185" s="167">
        <f>IF(AZ185=3,G185,0)</f>
        <v>0</v>
      </c>
      <c r="BD185" s="167">
        <f>IF(AZ185=4,G185,0)</f>
        <v>0</v>
      </c>
      <c r="BE185" s="167">
        <f>IF(AZ185=5,G185,0)</f>
        <v>0</v>
      </c>
      <c r="CA185" s="202">
        <v>1</v>
      </c>
      <c r="CB185" s="202">
        <v>7</v>
      </c>
      <c r="CZ185" s="167">
        <v>6.0000000000000002E-5</v>
      </c>
    </row>
    <row r="186" spans="1:104" ht="22.5" x14ac:dyDescent="0.2">
      <c r="A186" s="196">
        <v>88</v>
      </c>
      <c r="B186" s="197" t="s">
        <v>324</v>
      </c>
      <c r="C186" s="198" t="s">
        <v>325</v>
      </c>
      <c r="D186" s="199" t="s">
        <v>107</v>
      </c>
      <c r="E186" s="200">
        <v>38</v>
      </c>
      <c r="F186" s="200">
        <v>0</v>
      </c>
      <c r="G186" s="201">
        <f>E186*F186</f>
        <v>0</v>
      </c>
      <c r="O186" s="195">
        <v>2</v>
      </c>
      <c r="AA186" s="167">
        <v>1</v>
      </c>
      <c r="AB186" s="167">
        <v>7</v>
      </c>
      <c r="AC186" s="167">
        <v>7</v>
      </c>
      <c r="AZ186" s="167">
        <v>2</v>
      </c>
      <c r="BA186" s="167">
        <f>IF(AZ186=1,G186,0)</f>
        <v>0</v>
      </c>
      <c r="BB186" s="167">
        <f>IF(AZ186=2,G186,0)</f>
        <v>0</v>
      </c>
      <c r="BC186" s="167">
        <f>IF(AZ186=3,G186,0)</f>
        <v>0</v>
      </c>
      <c r="BD186" s="167">
        <f>IF(AZ186=4,G186,0)</f>
        <v>0</v>
      </c>
      <c r="BE186" s="167">
        <f>IF(AZ186=5,G186,0)</f>
        <v>0</v>
      </c>
      <c r="CA186" s="202">
        <v>1</v>
      </c>
      <c r="CB186" s="202">
        <v>7</v>
      </c>
      <c r="CZ186" s="167">
        <v>6.0000000000000002E-5</v>
      </c>
    </row>
    <row r="187" spans="1:104" ht="22.5" x14ac:dyDescent="0.2">
      <c r="A187" s="196">
        <v>89</v>
      </c>
      <c r="B187" s="197" t="s">
        <v>326</v>
      </c>
      <c r="C187" s="198" t="s">
        <v>327</v>
      </c>
      <c r="D187" s="199" t="s">
        <v>107</v>
      </c>
      <c r="E187" s="200">
        <v>7</v>
      </c>
      <c r="F187" s="200">
        <v>0</v>
      </c>
      <c r="G187" s="201">
        <f>E187*F187</f>
        <v>0</v>
      </c>
      <c r="O187" s="195">
        <v>2</v>
      </c>
      <c r="AA187" s="167">
        <v>1</v>
      </c>
      <c r="AB187" s="167">
        <v>7</v>
      </c>
      <c r="AC187" s="167">
        <v>7</v>
      </c>
      <c r="AZ187" s="167">
        <v>2</v>
      </c>
      <c r="BA187" s="167">
        <f>IF(AZ187=1,G187,0)</f>
        <v>0</v>
      </c>
      <c r="BB187" s="167">
        <f>IF(AZ187=2,G187,0)</f>
        <v>0</v>
      </c>
      <c r="BC187" s="167">
        <f>IF(AZ187=3,G187,0)</f>
        <v>0</v>
      </c>
      <c r="BD187" s="167">
        <f>IF(AZ187=4,G187,0)</f>
        <v>0</v>
      </c>
      <c r="BE187" s="167">
        <f>IF(AZ187=5,G187,0)</f>
        <v>0</v>
      </c>
      <c r="CA187" s="202">
        <v>1</v>
      </c>
      <c r="CB187" s="202">
        <v>7</v>
      </c>
      <c r="CZ187" s="167">
        <v>1.2E-4</v>
      </c>
    </row>
    <row r="188" spans="1:104" x14ac:dyDescent="0.2">
      <c r="A188" s="196">
        <v>90</v>
      </c>
      <c r="B188" s="197" t="s">
        <v>328</v>
      </c>
      <c r="C188" s="198" t="s">
        <v>329</v>
      </c>
      <c r="D188" s="199" t="s">
        <v>79</v>
      </c>
      <c r="E188" s="200">
        <v>140</v>
      </c>
      <c r="F188" s="200">
        <v>0</v>
      </c>
      <c r="G188" s="201">
        <f>E188*F188</f>
        <v>0</v>
      </c>
      <c r="O188" s="195">
        <v>2</v>
      </c>
      <c r="AA188" s="167">
        <v>1</v>
      </c>
      <c r="AB188" s="167">
        <v>0</v>
      </c>
      <c r="AC188" s="167">
        <v>0</v>
      </c>
      <c r="AZ188" s="167">
        <v>2</v>
      </c>
      <c r="BA188" s="167">
        <f>IF(AZ188=1,G188,0)</f>
        <v>0</v>
      </c>
      <c r="BB188" s="167">
        <f>IF(AZ188=2,G188,0)</f>
        <v>0</v>
      </c>
      <c r="BC188" s="167">
        <f>IF(AZ188=3,G188,0)</f>
        <v>0</v>
      </c>
      <c r="BD188" s="167">
        <f>IF(AZ188=4,G188,0)</f>
        <v>0</v>
      </c>
      <c r="BE188" s="167">
        <f>IF(AZ188=5,G188,0)</f>
        <v>0</v>
      </c>
      <c r="CA188" s="202">
        <v>1</v>
      </c>
      <c r="CB188" s="202">
        <v>0</v>
      </c>
      <c r="CZ188" s="167">
        <v>0</v>
      </c>
    </row>
    <row r="189" spans="1:104" x14ac:dyDescent="0.2">
      <c r="A189" s="203"/>
      <c r="B189" s="204"/>
      <c r="C189" s="205" t="s">
        <v>330</v>
      </c>
      <c r="D189" s="206"/>
      <c r="E189" s="206"/>
      <c r="F189" s="206"/>
      <c r="G189" s="207"/>
      <c r="L189" s="208" t="s">
        <v>330</v>
      </c>
      <c r="O189" s="195">
        <v>3</v>
      </c>
    </row>
    <row r="190" spans="1:104" x14ac:dyDescent="0.2">
      <c r="A190" s="196">
        <v>91</v>
      </c>
      <c r="B190" s="197" t="s">
        <v>331</v>
      </c>
      <c r="C190" s="198" t="s">
        <v>332</v>
      </c>
      <c r="D190" s="199" t="s">
        <v>79</v>
      </c>
      <c r="E190" s="200">
        <v>4</v>
      </c>
      <c r="F190" s="200">
        <v>0</v>
      </c>
      <c r="G190" s="201">
        <f>E190*F190</f>
        <v>0</v>
      </c>
      <c r="O190" s="195">
        <v>2</v>
      </c>
      <c r="AA190" s="167">
        <v>1</v>
      </c>
      <c r="AB190" s="167">
        <v>0</v>
      </c>
      <c r="AC190" s="167">
        <v>0</v>
      </c>
      <c r="AZ190" s="167">
        <v>2</v>
      </c>
      <c r="BA190" s="167">
        <f>IF(AZ190=1,G190,0)</f>
        <v>0</v>
      </c>
      <c r="BB190" s="167">
        <f>IF(AZ190=2,G190,0)</f>
        <v>0</v>
      </c>
      <c r="BC190" s="167">
        <f>IF(AZ190=3,G190,0)</f>
        <v>0</v>
      </c>
      <c r="BD190" s="167">
        <f>IF(AZ190=4,G190,0)</f>
        <v>0</v>
      </c>
      <c r="BE190" s="167">
        <f>IF(AZ190=5,G190,0)</f>
        <v>0</v>
      </c>
      <c r="CA190" s="202">
        <v>1</v>
      </c>
      <c r="CB190" s="202">
        <v>0</v>
      </c>
      <c r="CZ190" s="167">
        <v>0</v>
      </c>
    </row>
    <row r="191" spans="1:104" x14ac:dyDescent="0.2">
      <c r="A191" s="196">
        <v>92</v>
      </c>
      <c r="B191" s="197" t="s">
        <v>333</v>
      </c>
      <c r="C191" s="198" t="s">
        <v>334</v>
      </c>
      <c r="D191" s="199" t="s">
        <v>79</v>
      </c>
      <c r="E191" s="200">
        <v>18</v>
      </c>
      <c r="F191" s="200">
        <v>0</v>
      </c>
      <c r="G191" s="201">
        <f>E191*F191</f>
        <v>0</v>
      </c>
      <c r="O191" s="195">
        <v>2</v>
      </c>
      <c r="AA191" s="167">
        <v>1</v>
      </c>
      <c r="AB191" s="167">
        <v>7</v>
      </c>
      <c r="AC191" s="167">
        <v>7</v>
      </c>
      <c r="AZ191" s="167">
        <v>2</v>
      </c>
      <c r="BA191" s="167">
        <f>IF(AZ191=1,G191,0)</f>
        <v>0</v>
      </c>
      <c r="BB191" s="167">
        <f>IF(AZ191=2,G191,0)</f>
        <v>0</v>
      </c>
      <c r="BC191" s="167">
        <f>IF(AZ191=3,G191,0)</f>
        <v>0</v>
      </c>
      <c r="BD191" s="167">
        <f>IF(AZ191=4,G191,0)</f>
        <v>0</v>
      </c>
      <c r="BE191" s="167">
        <f>IF(AZ191=5,G191,0)</f>
        <v>0</v>
      </c>
      <c r="CA191" s="202">
        <v>1</v>
      </c>
      <c r="CB191" s="202">
        <v>7</v>
      </c>
      <c r="CZ191" s="167">
        <v>0</v>
      </c>
    </row>
    <row r="192" spans="1:104" x14ac:dyDescent="0.2">
      <c r="A192" s="196">
        <v>93</v>
      </c>
      <c r="B192" s="197" t="s">
        <v>335</v>
      </c>
      <c r="C192" s="198" t="s">
        <v>336</v>
      </c>
      <c r="D192" s="199" t="s">
        <v>79</v>
      </c>
      <c r="E192" s="200">
        <v>32</v>
      </c>
      <c r="F192" s="200">
        <v>0</v>
      </c>
      <c r="G192" s="201">
        <f>E192*F192</f>
        <v>0</v>
      </c>
      <c r="O192" s="195">
        <v>2</v>
      </c>
      <c r="AA192" s="167">
        <v>1</v>
      </c>
      <c r="AB192" s="167">
        <v>0</v>
      </c>
      <c r="AC192" s="167">
        <v>0</v>
      </c>
      <c r="AZ192" s="167">
        <v>2</v>
      </c>
      <c r="BA192" s="167">
        <f>IF(AZ192=1,G192,0)</f>
        <v>0</v>
      </c>
      <c r="BB192" s="167">
        <f>IF(AZ192=2,G192,0)</f>
        <v>0</v>
      </c>
      <c r="BC192" s="167">
        <f>IF(AZ192=3,G192,0)</f>
        <v>0</v>
      </c>
      <c r="BD192" s="167">
        <f>IF(AZ192=4,G192,0)</f>
        <v>0</v>
      </c>
      <c r="BE192" s="167">
        <f>IF(AZ192=5,G192,0)</f>
        <v>0</v>
      </c>
      <c r="CA192" s="202">
        <v>1</v>
      </c>
      <c r="CB192" s="202">
        <v>0</v>
      </c>
      <c r="CZ192" s="167">
        <v>0</v>
      </c>
    </row>
    <row r="193" spans="1:104" x14ac:dyDescent="0.2">
      <c r="A193" s="196">
        <v>94</v>
      </c>
      <c r="B193" s="197" t="s">
        <v>337</v>
      </c>
      <c r="C193" s="198" t="s">
        <v>338</v>
      </c>
      <c r="D193" s="199" t="s">
        <v>79</v>
      </c>
      <c r="E193" s="200">
        <v>28</v>
      </c>
      <c r="F193" s="200">
        <v>0</v>
      </c>
      <c r="G193" s="201">
        <f>E193*F193</f>
        <v>0</v>
      </c>
      <c r="O193" s="195">
        <v>2</v>
      </c>
      <c r="AA193" s="167">
        <v>1</v>
      </c>
      <c r="AB193" s="167">
        <v>7</v>
      </c>
      <c r="AC193" s="167">
        <v>7</v>
      </c>
      <c r="AZ193" s="167">
        <v>2</v>
      </c>
      <c r="BA193" s="167">
        <f>IF(AZ193=1,G193,0)</f>
        <v>0</v>
      </c>
      <c r="BB193" s="167">
        <f>IF(AZ193=2,G193,0)</f>
        <v>0</v>
      </c>
      <c r="BC193" s="167">
        <f>IF(AZ193=3,G193,0)</f>
        <v>0</v>
      </c>
      <c r="BD193" s="167">
        <f>IF(AZ193=4,G193,0)</f>
        <v>0</v>
      </c>
      <c r="BE193" s="167">
        <f>IF(AZ193=5,G193,0)</f>
        <v>0</v>
      </c>
      <c r="CA193" s="202">
        <v>1</v>
      </c>
      <c r="CB193" s="202">
        <v>7</v>
      </c>
      <c r="CZ193" s="167">
        <v>0</v>
      </c>
    </row>
    <row r="194" spans="1:104" ht="22.5" x14ac:dyDescent="0.2">
      <c r="A194" s="196">
        <v>95</v>
      </c>
      <c r="B194" s="197" t="s">
        <v>339</v>
      </c>
      <c r="C194" s="198" t="s">
        <v>340</v>
      </c>
      <c r="D194" s="199" t="s">
        <v>341</v>
      </c>
      <c r="E194" s="200">
        <v>12</v>
      </c>
      <c r="F194" s="200">
        <v>0</v>
      </c>
      <c r="G194" s="201">
        <f>E194*F194</f>
        <v>0</v>
      </c>
      <c r="O194" s="195">
        <v>2</v>
      </c>
      <c r="AA194" s="167">
        <v>1</v>
      </c>
      <c r="AB194" s="167">
        <v>0</v>
      </c>
      <c r="AC194" s="167">
        <v>0</v>
      </c>
      <c r="AZ194" s="167">
        <v>2</v>
      </c>
      <c r="BA194" s="167">
        <f>IF(AZ194=1,G194,0)</f>
        <v>0</v>
      </c>
      <c r="BB194" s="167">
        <f>IF(AZ194=2,G194,0)</f>
        <v>0</v>
      </c>
      <c r="BC194" s="167">
        <f>IF(AZ194=3,G194,0)</f>
        <v>0</v>
      </c>
      <c r="BD194" s="167">
        <f>IF(AZ194=4,G194,0)</f>
        <v>0</v>
      </c>
      <c r="BE194" s="167">
        <f>IF(AZ194=5,G194,0)</f>
        <v>0</v>
      </c>
      <c r="CA194" s="202">
        <v>1</v>
      </c>
      <c r="CB194" s="202">
        <v>0</v>
      </c>
      <c r="CZ194" s="167">
        <v>5.5999999999999995E-4</v>
      </c>
    </row>
    <row r="195" spans="1:104" x14ac:dyDescent="0.2">
      <c r="A195" s="196">
        <v>96</v>
      </c>
      <c r="B195" s="197" t="s">
        <v>342</v>
      </c>
      <c r="C195" s="198" t="s">
        <v>343</v>
      </c>
      <c r="D195" s="199" t="s">
        <v>79</v>
      </c>
      <c r="E195" s="200">
        <v>40</v>
      </c>
      <c r="F195" s="200">
        <v>0</v>
      </c>
      <c r="G195" s="201">
        <f>E195*F195</f>
        <v>0</v>
      </c>
      <c r="O195" s="195">
        <v>2</v>
      </c>
      <c r="AA195" s="167">
        <v>1</v>
      </c>
      <c r="AB195" s="167">
        <v>0</v>
      </c>
      <c r="AC195" s="167">
        <v>0</v>
      </c>
      <c r="AZ195" s="167">
        <v>2</v>
      </c>
      <c r="BA195" s="167">
        <f>IF(AZ195=1,G195,0)</f>
        <v>0</v>
      </c>
      <c r="BB195" s="167">
        <f>IF(AZ195=2,G195,0)</f>
        <v>0</v>
      </c>
      <c r="BC195" s="167">
        <f>IF(AZ195=3,G195,0)</f>
        <v>0</v>
      </c>
      <c r="BD195" s="167">
        <f>IF(AZ195=4,G195,0)</f>
        <v>0</v>
      </c>
      <c r="BE195" s="167">
        <f>IF(AZ195=5,G195,0)</f>
        <v>0</v>
      </c>
      <c r="CA195" s="202">
        <v>1</v>
      </c>
      <c r="CB195" s="202">
        <v>0</v>
      </c>
      <c r="CZ195" s="167">
        <v>3.8999999999999999E-4</v>
      </c>
    </row>
    <row r="196" spans="1:104" x14ac:dyDescent="0.2">
      <c r="A196" s="196">
        <v>97</v>
      </c>
      <c r="B196" s="197" t="s">
        <v>344</v>
      </c>
      <c r="C196" s="198" t="s">
        <v>345</v>
      </c>
      <c r="D196" s="199" t="s">
        <v>79</v>
      </c>
      <c r="E196" s="200">
        <v>10</v>
      </c>
      <c r="F196" s="200">
        <v>0</v>
      </c>
      <c r="G196" s="201">
        <f>E196*F196</f>
        <v>0</v>
      </c>
      <c r="O196" s="195">
        <v>2</v>
      </c>
      <c r="AA196" s="167">
        <v>1</v>
      </c>
      <c r="AB196" s="167">
        <v>7</v>
      </c>
      <c r="AC196" s="167">
        <v>7</v>
      </c>
      <c r="AZ196" s="167">
        <v>2</v>
      </c>
      <c r="BA196" s="167">
        <f>IF(AZ196=1,G196,0)</f>
        <v>0</v>
      </c>
      <c r="BB196" s="167">
        <f>IF(AZ196=2,G196,0)</f>
        <v>0</v>
      </c>
      <c r="BC196" s="167">
        <f>IF(AZ196=3,G196,0)</f>
        <v>0</v>
      </c>
      <c r="BD196" s="167">
        <f>IF(AZ196=4,G196,0)</f>
        <v>0</v>
      </c>
      <c r="BE196" s="167">
        <f>IF(AZ196=5,G196,0)</f>
        <v>0</v>
      </c>
      <c r="CA196" s="202">
        <v>1</v>
      </c>
      <c r="CB196" s="202">
        <v>7</v>
      </c>
      <c r="CZ196" s="167">
        <v>2.1000000000000001E-4</v>
      </c>
    </row>
    <row r="197" spans="1:104" x14ac:dyDescent="0.2">
      <c r="A197" s="196">
        <v>98</v>
      </c>
      <c r="B197" s="197" t="s">
        <v>346</v>
      </c>
      <c r="C197" s="198" t="s">
        <v>347</v>
      </c>
      <c r="D197" s="199" t="s">
        <v>79</v>
      </c>
      <c r="E197" s="200">
        <v>6</v>
      </c>
      <c r="F197" s="200">
        <v>0</v>
      </c>
      <c r="G197" s="201">
        <f>E197*F197</f>
        <v>0</v>
      </c>
      <c r="O197" s="195">
        <v>2</v>
      </c>
      <c r="AA197" s="167">
        <v>1</v>
      </c>
      <c r="AB197" s="167">
        <v>7</v>
      </c>
      <c r="AC197" s="167">
        <v>7</v>
      </c>
      <c r="AZ197" s="167">
        <v>2</v>
      </c>
      <c r="BA197" s="167">
        <f>IF(AZ197=1,G197,0)</f>
        <v>0</v>
      </c>
      <c r="BB197" s="167">
        <f>IF(AZ197=2,G197,0)</f>
        <v>0</v>
      </c>
      <c r="BC197" s="167">
        <f>IF(AZ197=3,G197,0)</f>
        <v>0</v>
      </c>
      <c r="BD197" s="167">
        <f>IF(AZ197=4,G197,0)</f>
        <v>0</v>
      </c>
      <c r="BE197" s="167">
        <f>IF(AZ197=5,G197,0)</f>
        <v>0</v>
      </c>
      <c r="CA197" s="202">
        <v>1</v>
      </c>
      <c r="CB197" s="202">
        <v>7</v>
      </c>
      <c r="CZ197" s="167">
        <v>3.4000000000000002E-4</v>
      </c>
    </row>
    <row r="198" spans="1:104" x14ac:dyDescent="0.2">
      <c r="A198" s="196">
        <v>99</v>
      </c>
      <c r="B198" s="197" t="s">
        <v>348</v>
      </c>
      <c r="C198" s="198" t="s">
        <v>349</v>
      </c>
      <c r="D198" s="199" t="s">
        <v>79</v>
      </c>
      <c r="E198" s="200">
        <v>8</v>
      </c>
      <c r="F198" s="200">
        <v>0</v>
      </c>
      <c r="G198" s="201">
        <f>E198*F198</f>
        <v>0</v>
      </c>
      <c r="O198" s="195">
        <v>2</v>
      </c>
      <c r="AA198" s="167">
        <v>1</v>
      </c>
      <c r="AB198" s="167">
        <v>7</v>
      </c>
      <c r="AC198" s="167">
        <v>7</v>
      </c>
      <c r="AZ198" s="167">
        <v>2</v>
      </c>
      <c r="BA198" s="167">
        <f>IF(AZ198=1,G198,0)</f>
        <v>0</v>
      </c>
      <c r="BB198" s="167">
        <f>IF(AZ198=2,G198,0)</f>
        <v>0</v>
      </c>
      <c r="BC198" s="167">
        <f>IF(AZ198=3,G198,0)</f>
        <v>0</v>
      </c>
      <c r="BD198" s="167">
        <f>IF(AZ198=4,G198,0)</f>
        <v>0</v>
      </c>
      <c r="BE198" s="167">
        <f>IF(AZ198=5,G198,0)</f>
        <v>0</v>
      </c>
      <c r="CA198" s="202">
        <v>1</v>
      </c>
      <c r="CB198" s="202">
        <v>7</v>
      </c>
      <c r="CZ198" s="167">
        <v>5.0000000000000001E-4</v>
      </c>
    </row>
    <row r="199" spans="1:104" x14ac:dyDescent="0.2">
      <c r="A199" s="196">
        <v>100</v>
      </c>
      <c r="B199" s="197" t="s">
        <v>350</v>
      </c>
      <c r="C199" s="198" t="s">
        <v>351</v>
      </c>
      <c r="D199" s="199" t="s">
        <v>79</v>
      </c>
      <c r="E199" s="200">
        <v>3</v>
      </c>
      <c r="F199" s="200">
        <v>0</v>
      </c>
      <c r="G199" s="201">
        <f>E199*F199</f>
        <v>0</v>
      </c>
      <c r="O199" s="195">
        <v>2</v>
      </c>
      <c r="AA199" s="167">
        <v>1</v>
      </c>
      <c r="AB199" s="167">
        <v>7</v>
      </c>
      <c r="AC199" s="167">
        <v>7</v>
      </c>
      <c r="AZ199" s="167">
        <v>2</v>
      </c>
      <c r="BA199" s="167">
        <f>IF(AZ199=1,G199,0)</f>
        <v>0</v>
      </c>
      <c r="BB199" s="167">
        <f>IF(AZ199=2,G199,0)</f>
        <v>0</v>
      </c>
      <c r="BC199" s="167">
        <f>IF(AZ199=3,G199,0)</f>
        <v>0</v>
      </c>
      <c r="BD199" s="167">
        <f>IF(AZ199=4,G199,0)</f>
        <v>0</v>
      </c>
      <c r="BE199" s="167">
        <f>IF(AZ199=5,G199,0)</f>
        <v>0</v>
      </c>
      <c r="CA199" s="202">
        <v>1</v>
      </c>
      <c r="CB199" s="202">
        <v>7</v>
      </c>
      <c r="CZ199" s="167">
        <v>6.9999999999999999E-4</v>
      </c>
    </row>
    <row r="200" spans="1:104" x14ac:dyDescent="0.2">
      <c r="A200" s="196">
        <v>101</v>
      </c>
      <c r="B200" s="197" t="s">
        <v>352</v>
      </c>
      <c r="C200" s="198" t="s">
        <v>353</v>
      </c>
      <c r="D200" s="199" t="s">
        <v>79</v>
      </c>
      <c r="E200" s="200">
        <v>12</v>
      </c>
      <c r="F200" s="200">
        <v>0</v>
      </c>
      <c r="G200" s="201">
        <f>E200*F200</f>
        <v>0</v>
      </c>
      <c r="O200" s="195">
        <v>2</v>
      </c>
      <c r="AA200" s="167">
        <v>1</v>
      </c>
      <c r="AB200" s="167">
        <v>7</v>
      </c>
      <c r="AC200" s="167">
        <v>7</v>
      </c>
      <c r="AZ200" s="167">
        <v>2</v>
      </c>
      <c r="BA200" s="167">
        <f>IF(AZ200=1,G200,0)</f>
        <v>0</v>
      </c>
      <c r="BB200" s="167">
        <f>IF(AZ200=2,G200,0)</f>
        <v>0</v>
      </c>
      <c r="BC200" s="167">
        <f>IF(AZ200=3,G200,0)</f>
        <v>0</v>
      </c>
      <c r="BD200" s="167">
        <f>IF(AZ200=4,G200,0)</f>
        <v>0</v>
      </c>
      <c r="BE200" s="167">
        <f>IF(AZ200=5,G200,0)</f>
        <v>0</v>
      </c>
      <c r="CA200" s="202">
        <v>1</v>
      </c>
      <c r="CB200" s="202">
        <v>7</v>
      </c>
      <c r="CZ200" s="167">
        <v>1.07E-3</v>
      </c>
    </row>
    <row r="201" spans="1:104" x14ac:dyDescent="0.2">
      <c r="A201" s="196">
        <v>102</v>
      </c>
      <c r="B201" s="197" t="s">
        <v>354</v>
      </c>
      <c r="C201" s="198" t="s">
        <v>355</v>
      </c>
      <c r="D201" s="199" t="s">
        <v>79</v>
      </c>
      <c r="E201" s="200">
        <v>29</v>
      </c>
      <c r="F201" s="200">
        <v>0</v>
      </c>
      <c r="G201" s="201">
        <f>E201*F201</f>
        <v>0</v>
      </c>
      <c r="O201" s="195">
        <v>2</v>
      </c>
      <c r="AA201" s="167">
        <v>1</v>
      </c>
      <c r="AB201" s="167">
        <v>7</v>
      </c>
      <c r="AC201" s="167">
        <v>7</v>
      </c>
      <c r="AZ201" s="167">
        <v>2</v>
      </c>
      <c r="BA201" s="167">
        <f>IF(AZ201=1,G201,0)</f>
        <v>0</v>
      </c>
      <c r="BB201" s="167">
        <f>IF(AZ201=2,G201,0)</f>
        <v>0</v>
      </c>
      <c r="BC201" s="167">
        <f>IF(AZ201=3,G201,0)</f>
        <v>0</v>
      </c>
      <c r="BD201" s="167">
        <f>IF(AZ201=4,G201,0)</f>
        <v>0</v>
      </c>
      <c r="BE201" s="167">
        <f>IF(AZ201=5,G201,0)</f>
        <v>0</v>
      </c>
      <c r="CA201" s="202">
        <v>1</v>
      </c>
      <c r="CB201" s="202">
        <v>7</v>
      </c>
      <c r="CZ201" s="167">
        <v>1.6800000000000001E-3</v>
      </c>
    </row>
    <row r="202" spans="1:104" x14ac:dyDescent="0.2">
      <c r="A202" s="196">
        <v>103</v>
      </c>
      <c r="B202" s="197" t="s">
        <v>356</v>
      </c>
      <c r="C202" s="198" t="s">
        <v>357</v>
      </c>
      <c r="D202" s="199" t="s">
        <v>79</v>
      </c>
      <c r="E202" s="200">
        <v>3</v>
      </c>
      <c r="F202" s="200">
        <v>0</v>
      </c>
      <c r="G202" s="201">
        <f>E202*F202</f>
        <v>0</v>
      </c>
      <c r="O202" s="195">
        <v>2</v>
      </c>
      <c r="AA202" s="167">
        <v>1</v>
      </c>
      <c r="AB202" s="167">
        <v>7</v>
      </c>
      <c r="AC202" s="167">
        <v>7</v>
      </c>
      <c r="AZ202" s="167">
        <v>2</v>
      </c>
      <c r="BA202" s="167">
        <f>IF(AZ202=1,G202,0)</f>
        <v>0</v>
      </c>
      <c r="BB202" s="167">
        <f>IF(AZ202=2,G202,0)</f>
        <v>0</v>
      </c>
      <c r="BC202" s="167">
        <f>IF(AZ202=3,G202,0)</f>
        <v>0</v>
      </c>
      <c r="BD202" s="167">
        <f>IF(AZ202=4,G202,0)</f>
        <v>0</v>
      </c>
      <c r="BE202" s="167">
        <f>IF(AZ202=5,G202,0)</f>
        <v>0</v>
      </c>
      <c r="CA202" s="202">
        <v>1</v>
      </c>
      <c r="CB202" s="202">
        <v>7</v>
      </c>
      <c r="CZ202" s="167">
        <v>2.7E-4</v>
      </c>
    </row>
    <row r="203" spans="1:104" x14ac:dyDescent="0.2">
      <c r="A203" s="196">
        <v>104</v>
      </c>
      <c r="B203" s="197" t="s">
        <v>358</v>
      </c>
      <c r="C203" s="198" t="s">
        <v>359</v>
      </c>
      <c r="D203" s="199" t="s">
        <v>79</v>
      </c>
      <c r="E203" s="200">
        <v>3</v>
      </c>
      <c r="F203" s="200">
        <v>0</v>
      </c>
      <c r="G203" s="201">
        <f>E203*F203</f>
        <v>0</v>
      </c>
      <c r="O203" s="195">
        <v>2</v>
      </c>
      <c r="AA203" s="167">
        <v>1</v>
      </c>
      <c r="AB203" s="167">
        <v>0</v>
      </c>
      <c r="AC203" s="167">
        <v>0</v>
      </c>
      <c r="AZ203" s="167">
        <v>2</v>
      </c>
      <c r="BA203" s="167">
        <f>IF(AZ203=1,G203,0)</f>
        <v>0</v>
      </c>
      <c r="BB203" s="167">
        <f>IF(AZ203=2,G203,0)</f>
        <v>0</v>
      </c>
      <c r="BC203" s="167">
        <f>IF(AZ203=3,G203,0)</f>
        <v>0</v>
      </c>
      <c r="BD203" s="167">
        <f>IF(AZ203=4,G203,0)</f>
        <v>0</v>
      </c>
      <c r="BE203" s="167">
        <f>IF(AZ203=5,G203,0)</f>
        <v>0</v>
      </c>
      <c r="CA203" s="202">
        <v>1</v>
      </c>
      <c r="CB203" s="202">
        <v>0</v>
      </c>
      <c r="CZ203" s="167">
        <v>1.4999999999999999E-4</v>
      </c>
    </row>
    <row r="204" spans="1:104" x14ac:dyDescent="0.2">
      <c r="A204" s="196">
        <v>105</v>
      </c>
      <c r="B204" s="197" t="s">
        <v>360</v>
      </c>
      <c r="C204" s="198" t="s">
        <v>361</v>
      </c>
      <c r="D204" s="199" t="s">
        <v>79</v>
      </c>
      <c r="E204" s="200">
        <v>1</v>
      </c>
      <c r="F204" s="200">
        <v>0</v>
      </c>
      <c r="G204" s="201">
        <f>E204*F204</f>
        <v>0</v>
      </c>
      <c r="O204" s="195">
        <v>2</v>
      </c>
      <c r="AA204" s="167">
        <v>1</v>
      </c>
      <c r="AB204" s="167">
        <v>7</v>
      </c>
      <c r="AC204" s="167">
        <v>7</v>
      </c>
      <c r="AZ204" s="167">
        <v>2</v>
      </c>
      <c r="BA204" s="167">
        <f>IF(AZ204=1,G204,0)</f>
        <v>0</v>
      </c>
      <c r="BB204" s="167">
        <f>IF(AZ204=2,G204,0)</f>
        <v>0</v>
      </c>
      <c r="BC204" s="167">
        <f>IF(AZ204=3,G204,0)</f>
        <v>0</v>
      </c>
      <c r="BD204" s="167">
        <f>IF(AZ204=4,G204,0)</f>
        <v>0</v>
      </c>
      <c r="BE204" s="167">
        <f>IF(AZ204=5,G204,0)</f>
        <v>0</v>
      </c>
      <c r="CA204" s="202">
        <v>1</v>
      </c>
      <c r="CB204" s="202">
        <v>7</v>
      </c>
      <c r="CZ204" s="167">
        <v>6.2E-4</v>
      </c>
    </row>
    <row r="205" spans="1:104" x14ac:dyDescent="0.2">
      <c r="A205" s="196">
        <v>106</v>
      </c>
      <c r="B205" s="197" t="s">
        <v>362</v>
      </c>
      <c r="C205" s="198" t="s">
        <v>363</v>
      </c>
      <c r="D205" s="199" t="s">
        <v>79</v>
      </c>
      <c r="E205" s="200">
        <v>2</v>
      </c>
      <c r="F205" s="200">
        <v>0</v>
      </c>
      <c r="G205" s="201">
        <f>E205*F205</f>
        <v>0</v>
      </c>
      <c r="O205" s="195">
        <v>2</v>
      </c>
      <c r="AA205" s="167">
        <v>1</v>
      </c>
      <c r="AB205" s="167">
        <v>0</v>
      </c>
      <c r="AC205" s="167">
        <v>0</v>
      </c>
      <c r="AZ205" s="167">
        <v>2</v>
      </c>
      <c r="BA205" s="167">
        <f>IF(AZ205=1,G205,0)</f>
        <v>0</v>
      </c>
      <c r="BB205" s="167">
        <f>IF(AZ205=2,G205,0)</f>
        <v>0</v>
      </c>
      <c r="BC205" s="167">
        <f>IF(AZ205=3,G205,0)</f>
        <v>0</v>
      </c>
      <c r="BD205" s="167">
        <f>IF(AZ205=4,G205,0)</f>
        <v>0</v>
      </c>
      <c r="BE205" s="167">
        <f>IF(AZ205=5,G205,0)</f>
        <v>0</v>
      </c>
      <c r="CA205" s="202">
        <v>1</v>
      </c>
      <c r="CB205" s="202">
        <v>0</v>
      </c>
      <c r="CZ205" s="167">
        <v>8.4999999999999995E-4</v>
      </c>
    </row>
    <row r="206" spans="1:104" x14ac:dyDescent="0.2">
      <c r="A206" s="196">
        <v>107</v>
      </c>
      <c r="B206" s="197" t="s">
        <v>364</v>
      </c>
      <c r="C206" s="198" t="s">
        <v>365</v>
      </c>
      <c r="D206" s="199" t="s">
        <v>79</v>
      </c>
      <c r="E206" s="200">
        <v>4</v>
      </c>
      <c r="F206" s="200">
        <v>0</v>
      </c>
      <c r="G206" s="201">
        <f>E206*F206</f>
        <v>0</v>
      </c>
      <c r="O206" s="195">
        <v>2</v>
      </c>
      <c r="AA206" s="167">
        <v>1</v>
      </c>
      <c r="AB206" s="167">
        <v>7</v>
      </c>
      <c r="AC206" s="167">
        <v>7</v>
      </c>
      <c r="AZ206" s="167">
        <v>2</v>
      </c>
      <c r="BA206" s="167">
        <f>IF(AZ206=1,G206,0)</f>
        <v>0</v>
      </c>
      <c r="BB206" s="167">
        <f>IF(AZ206=2,G206,0)</f>
        <v>0</v>
      </c>
      <c r="BC206" s="167">
        <f>IF(AZ206=3,G206,0)</f>
        <v>0</v>
      </c>
      <c r="BD206" s="167">
        <f>IF(AZ206=4,G206,0)</f>
        <v>0</v>
      </c>
      <c r="BE206" s="167">
        <f>IF(AZ206=5,G206,0)</f>
        <v>0</v>
      </c>
      <c r="CA206" s="202">
        <v>1</v>
      </c>
      <c r="CB206" s="202">
        <v>7</v>
      </c>
      <c r="CZ206" s="167">
        <v>2.0000000000000002E-5</v>
      </c>
    </row>
    <row r="207" spans="1:104" x14ac:dyDescent="0.2">
      <c r="A207" s="196">
        <v>108</v>
      </c>
      <c r="B207" s="197" t="s">
        <v>366</v>
      </c>
      <c r="C207" s="198" t="s">
        <v>367</v>
      </c>
      <c r="D207" s="199" t="s">
        <v>79</v>
      </c>
      <c r="E207" s="200">
        <v>1</v>
      </c>
      <c r="F207" s="200">
        <v>0</v>
      </c>
      <c r="G207" s="201">
        <f>E207*F207</f>
        <v>0</v>
      </c>
      <c r="O207" s="195">
        <v>2</v>
      </c>
      <c r="AA207" s="167">
        <v>1</v>
      </c>
      <c r="AB207" s="167">
        <v>7</v>
      </c>
      <c r="AC207" s="167">
        <v>7</v>
      </c>
      <c r="AZ207" s="167">
        <v>2</v>
      </c>
      <c r="BA207" s="167">
        <f>IF(AZ207=1,G207,0)</f>
        <v>0</v>
      </c>
      <c r="BB207" s="167">
        <f>IF(AZ207=2,G207,0)</f>
        <v>0</v>
      </c>
      <c r="BC207" s="167">
        <f>IF(AZ207=3,G207,0)</f>
        <v>0</v>
      </c>
      <c r="BD207" s="167">
        <f>IF(AZ207=4,G207,0)</f>
        <v>0</v>
      </c>
      <c r="BE207" s="167">
        <f>IF(AZ207=5,G207,0)</f>
        <v>0</v>
      </c>
      <c r="CA207" s="202">
        <v>1</v>
      </c>
      <c r="CB207" s="202">
        <v>7</v>
      </c>
      <c r="CZ207" s="167">
        <v>0</v>
      </c>
    </row>
    <row r="208" spans="1:104" x14ac:dyDescent="0.2">
      <c r="A208" s="196">
        <v>109</v>
      </c>
      <c r="B208" s="197" t="s">
        <v>368</v>
      </c>
      <c r="C208" s="198" t="s">
        <v>369</v>
      </c>
      <c r="D208" s="199" t="s">
        <v>107</v>
      </c>
      <c r="E208" s="200">
        <v>12</v>
      </c>
      <c r="F208" s="200">
        <v>0</v>
      </c>
      <c r="G208" s="201">
        <f>E208*F208</f>
        <v>0</v>
      </c>
      <c r="O208" s="195">
        <v>2</v>
      </c>
      <c r="AA208" s="167">
        <v>1</v>
      </c>
      <c r="AB208" s="167">
        <v>0</v>
      </c>
      <c r="AC208" s="167">
        <v>0</v>
      </c>
      <c r="AZ208" s="167">
        <v>2</v>
      </c>
      <c r="BA208" s="167">
        <f>IF(AZ208=1,G208,0)</f>
        <v>0</v>
      </c>
      <c r="BB208" s="167">
        <f>IF(AZ208=2,G208,0)</f>
        <v>0</v>
      </c>
      <c r="BC208" s="167">
        <f>IF(AZ208=3,G208,0)</f>
        <v>0</v>
      </c>
      <c r="BD208" s="167">
        <f>IF(AZ208=4,G208,0)</f>
        <v>0</v>
      </c>
      <c r="BE208" s="167">
        <f>IF(AZ208=5,G208,0)</f>
        <v>0</v>
      </c>
      <c r="CA208" s="202">
        <v>1</v>
      </c>
      <c r="CB208" s="202">
        <v>0</v>
      </c>
      <c r="CZ208" s="167">
        <v>1.8000000000000001E-4</v>
      </c>
    </row>
    <row r="209" spans="1:104" x14ac:dyDescent="0.2">
      <c r="A209" s="196">
        <v>110</v>
      </c>
      <c r="B209" s="197" t="s">
        <v>370</v>
      </c>
      <c r="C209" s="198" t="s">
        <v>371</v>
      </c>
      <c r="D209" s="199" t="s">
        <v>107</v>
      </c>
      <c r="E209" s="200">
        <v>20</v>
      </c>
      <c r="F209" s="200">
        <v>0</v>
      </c>
      <c r="G209" s="201">
        <f>E209*F209</f>
        <v>0</v>
      </c>
      <c r="O209" s="195">
        <v>2</v>
      </c>
      <c r="AA209" s="167">
        <v>1</v>
      </c>
      <c r="AB209" s="167">
        <v>0</v>
      </c>
      <c r="AC209" s="167">
        <v>0</v>
      </c>
      <c r="AZ209" s="167">
        <v>2</v>
      </c>
      <c r="BA209" s="167">
        <f>IF(AZ209=1,G209,0)</f>
        <v>0</v>
      </c>
      <c r="BB209" s="167">
        <f>IF(AZ209=2,G209,0)</f>
        <v>0</v>
      </c>
      <c r="BC209" s="167">
        <f>IF(AZ209=3,G209,0)</f>
        <v>0</v>
      </c>
      <c r="BD209" s="167">
        <f>IF(AZ209=4,G209,0)</f>
        <v>0</v>
      </c>
      <c r="BE209" s="167">
        <f>IF(AZ209=5,G209,0)</f>
        <v>0</v>
      </c>
      <c r="CA209" s="202">
        <v>1</v>
      </c>
      <c r="CB209" s="202">
        <v>0</v>
      </c>
      <c r="CZ209" s="167">
        <v>3.4000000000000002E-4</v>
      </c>
    </row>
    <row r="210" spans="1:104" x14ac:dyDescent="0.2">
      <c r="A210" s="196">
        <v>111</v>
      </c>
      <c r="B210" s="197" t="s">
        <v>372</v>
      </c>
      <c r="C210" s="198" t="s">
        <v>373</v>
      </c>
      <c r="D210" s="199" t="s">
        <v>107</v>
      </c>
      <c r="E210" s="200">
        <v>1228</v>
      </c>
      <c r="F210" s="200">
        <v>0</v>
      </c>
      <c r="G210" s="201">
        <f>E210*F210</f>
        <v>0</v>
      </c>
      <c r="O210" s="195">
        <v>2</v>
      </c>
      <c r="AA210" s="167">
        <v>1</v>
      </c>
      <c r="AB210" s="167">
        <v>7</v>
      </c>
      <c r="AC210" s="167">
        <v>7</v>
      </c>
      <c r="AZ210" s="167">
        <v>2</v>
      </c>
      <c r="BA210" s="167">
        <f>IF(AZ210=1,G210,0)</f>
        <v>0</v>
      </c>
      <c r="BB210" s="167">
        <f>IF(AZ210=2,G210,0)</f>
        <v>0</v>
      </c>
      <c r="BC210" s="167">
        <f>IF(AZ210=3,G210,0)</f>
        <v>0</v>
      </c>
      <c r="BD210" s="167">
        <f>IF(AZ210=4,G210,0)</f>
        <v>0</v>
      </c>
      <c r="BE210" s="167">
        <f>IF(AZ210=5,G210,0)</f>
        <v>0</v>
      </c>
      <c r="CA210" s="202">
        <v>1</v>
      </c>
      <c r="CB210" s="202">
        <v>7</v>
      </c>
      <c r="CZ210" s="167">
        <v>1.0000000000000001E-5</v>
      </c>
    </row>
    <row r="211" spans="1:104" x14ac:dyDescent="0.2">
      <c r="A211" s="196">
        <v>112</v>
      </c>
      <c r="B211" s="197" t="s">
        <v>374</v>
      </c>
      <c r="C211" s="198" t="s">
        <v>375</v>
      </c>
      <c r="D211" s="199" t="s">
        <v>107</v>
      </c>
      <c r="E211" s="200">
        <v>873</v>
      </c>
      <c r="F211" s="200">
        <v>0</v>
      </c>
      <c r="G211" s="201">
        <f>E211*F211</f>
        <v>0</v>
      </c>
      <c r="O211" s="195">
        <v>2</v>
      </c>
      <c r="AA211" s="167">
        <v>1</v>
      </c>
      <c r="AB211" s="167">
        <v>0</v>
      </c>
      <c r="AC211" s="167">
        <v>0</v>
      </c>
      <c r="AZ211" s="167">
        <v>2</v>
      </c>
      <c r="BA211" s="167">
        <f>IF(AZ211=1,G211,0)</f>
        <v>0</v>
      </c>
      <c r="BB211" s="167">
        <f>IF(AZ211=2,G211,0)</f>
        <v>0</v>
      </c>
      <c r="BC211" s="167">
        <f>IF(AZ211=3,G211,0)</f>
        <v>0</v>
      </c>
      <c r="BD211" s="167">
        <f>IF(AZ211=4,G211,0)</f>
        <v>0</v>
      </c>
      <c r="BE211" s="167">
        <f>IF(AZ211=5,G211,0)</f>
        <v>0</v>
      </c>
      <c r="CA211" s="202">
        <v>1</v>
      </c>
      <c r="CB211" s="202">
        <v>0</v>
      </c>
      <c r="CZ211" s="167">
        <v>0</v>
      </c>
    </row>
    <row r="212" spans="1:104" x14ac:dyDescent="0.2">
      <c r="A212" s="196">
        <v>113</v>
      </c>
      <c r="B212" s="197" t="s">
        <v>376</v>
      </c>
      <c r="C212" s="198" t="s">
        <v>377</v>
      </c>
      <c r="D212" s="199" t="s">
        <v>107</v>
      </c>
      <c r="E212" s="200">
        <v>323</v>
      </c>
      <c r="F212" s="200">
        <v>0</v>
      </c>
      <c r="G212" s="201">
        <f>E212*F212</f>
        <v>0</v>
      </c>
      <c r="O212" s="195">
        <v>2</v>
      </c>
      <c r="AA212" s="167">
        <v>1</v>
      </c>
      <c r="AB212" s="167">
        <v>7</v>
      </c>
      <c r="AC212" s="167">
        <v>7</v>
      </c>
      <c r="AZ212" s="167">
        <v>2</v>
      </c>
      <c r="BA212" s="167">
        <f>IF(AZ212=1,G212,0)</f>
        <v>0</v>
      </c>
      <c r="BB212" s="167">
        <f>IF(AZ212=2,G212,0)</f>
        <v>0</v>
      </c>
      <c r="BC212" s="167">
        <f>IF(AZ212=3,G212,0)</f>
        <v>0</v>
      </c>
      <c r="BD212" s="167">
        <f>IF(AZ212=4,G212,0)</f>
        <v>0</v>
      </c>
      <c r="BE212" s="167">
        <f>IF(AZ212=5,G212,0)</f>
        <v>0</v>
      </c>
      <c r="CA212" s="202">
        <v>1</v>
      </c>
      <c r="CB212" s="202">
        <v>7</v>
      </c>
      <c r="CZ212" s="167">
        <v>0</v>
      </c>
    </row>
    <row r="213" spans="1:104" ht="22.5" x14ac:dyDescent="0.2">
      <c r="A213" s="196">
        <v>114</v>
      </c>
      <c r="B213" s="197" t="s">
        <v>378</v>
      </c>
      <c r="C213" s="198" t="s">
        <v>379</v>
      </c>
      <c r="D213" s="199" t="s">
        <v>341</v>
      </c>
      <c r="E213" s="200">
        <v>1</v>
      </c>
      <c r="F213" s="200">
        <v>0</v>
      </c>
      <c r="G213" s="201">
        <f>E213*F213</f>
        <v>0</v>
      </c>
      <c r="O213" s="195">
        <v>2</v>
      </c>
      <c r="AA213" s="167">
        <v>1</v>
      </c>
      <c r="AB213" s="167">
        <v>0</v>
      </c>
      <c r="AC213" s="167">
        <v>0</v>
      </c>
      <c r="AZ213" s="167">
        <v>2</v>
      </c>
      <c r="BA213" s="167">
        <f>IF(AZ213=1,G213,0)</f>
        <v>0</v>
      </c>
      <c r="BB213" s="167">
        <f>IF(AZ213=2,G213,0)</f>
        <v>0</v>
      </c>
      <c r="BC213" s="167">
        <f>IF(AZ213=3,G213,0)</f>
        <v>0</v>
      </c>
      <c r="BD213" s="167">
        <f>IF(AZ213=4,G213,0)</f>
        <v>0</v>
      </c>
      <c r="BE213" s="167">
        <f>IF(AZ213=5,G213,0)</f>
        <v>0</v>
      </c>
      <c r="CA213" s="202">
        <v>1</v>
      </c>
      <c r="CB213" s="202">
        <v>0</v>
      </c>
      <c r="CZ213" s="167">
        <v>8.4600000000000005E-3</v>
      </c>
    </row>
    <row r="214" spans="1:104" x14ac:dyDescent="0.2">
      <c r="A214" s="196">
        <v>115</v>
      </c>
      <c r="B214" s="197" t="s">
        <v>380</v>
      </c>
      <c r="C214" s="198" t="s">
        <v>381</v>
      </c>
      <c r="D214" s="199" t="s">
        <v>79</v>
      </c>
      <c r="E214" s="200">
        <v>26</v>
      </c>
      <c r="F214" s="200">
        <v>0</v>
      </c>
      <c r="G214" s="201">
        <f>E214*F214</f>
        <v>0</v>
      </c>
      <c r="O214" s="195">
        <v>2</v>
      </c>
      <c r="AA214" s="167">
        <v>12</v>
      </c>
      <c r="AB214" s="167">
        <v>0</v>
      </c>
      <c r="AC214" s="167">
        <v>111</v>
      </c>
      <c r="AZ214" s="167">
        <v>2</v>
      </c>
      <c r="BA214" s="167">
        <f>IF(AZ214=1,G214,0)</f>
        <v>0</v>
      </c>
      <c r="BB214" s="167">
        <f>IF(AZ214=2,G214,0)</f>
        <v>0</v>
      </c>
      <c r="BC214" s="167">
        <f>IF(AZ214=3,G214,0)</f>
        <v>0</v>
      </c>
      <c r="BD214" s="167">
        <f>IF(AZ214=4,G214,0)</f>
        <v>0</v>
      </c>
      <c r="BE214" s="167">
        <f>IF(AZ214=5,G214,0)</f>
        <v>0</v>
      </c>
      <c r="CA214" s="202">
        <v>12</v>
      </c>
      <c r="CB214" s="202">
        <v>0</v>
      </c>
      <c r="CZ214" s="167">
        <v>0</v>
      </c>
    </row>
    <row r="215" spans="1:104" x14ac:dyDescent="0.2">
      <c r="A215" s="196">
        <v>116</v>
      </c>
      <c r="B215" s="197" t="s">
        <v>382</v>
      </c>
      <c r="C215" s="198" t="s">
        <v>383</v>
      </c>
      <c r="D215" s="199" t="s">
        <v>79</v>
      </c>
      <c r="E215" s="200">
        <v>18</v>
      </c>
      <c r="F215" s="200">
        <v>0</v>
      </c>
      <c r="G215" s="201">
        <f>E215*F215</f>
        <v>0</v>
      </c>
      <c r="O215" s="195">
        <v>2</v>
      </c>
      <c r="AA215" s="167">
        <v>12</v>
      </c>
      <c r="AB215" s="167">
        <v>0</v>
      </c>
      <c r="AC215" s="167">
        <v>112</v>
      </c>
      <c r="AZ215" s="167">
        <v>2</v>
      </c>
      <c r="BA215" s="167">
        <f>IF(AZ215=1,G215,0)</f>
        <v>0</v>
      </c>
      <c r="BB215" s="167">
        <f>IF(AZ215=2,G215,0)</f>
        <v>0</v>
      </c>
      <c r="BC215" s="167">
        <f>IF(AZ215=3,G215,0)</f>
        <v>0</v>
      </c>
      <c r="BD215" s="167">
        <f>IF(AZ215=4,G215,0)</f>
        <v>0</v>
      </c>
      <c r="BE215" s="167">
        <f>IF(AZ215=5,G215,0)</f>
        <v>0</v>
      </c>
      <c r="CA215" s="202">
        <v>12</v>
      </c>
      <c r="CB215" s="202">
        <v>0</v>
      </c>
      <c r="CZ215" s="167">
        <v>0</v>
      </c>
    </row>
    <row r="216" spans="1:104" x14ac:dyDescent="0.2">
      <c r="A216" s="196">
        <v>117</v>
      </c>
      <c r="B216" s="197" t="s">
        <v>384</v>
      </c>
      <c r="C216" s="198" t="s">
        <v>385</v>
      </c>
      <c r="D216" s="199" t="s">
        <v>79</v>
      </c>
      <c r="E216" s="200">
        <v>35</v>
      </c>
      <c r="F216" s="200">
        <v>0</v>
      </c>
      <c r="G216" s="201">
        <f>E216*F216</f>
        <v>0</v>
      </c>
      <c r="O216" s="195">
        <v>2</v>
      </c>
      <c r="AA216" s="167">
        <v>12</v>
      </c>
      <c r="AB216" s="167">
        <v>0</v>
      </c>
      <c r="AC216" s="167">
        <v>113</v>
      </c>
      <c r="AZ216" s="167">
        <v>2</v>
      </c>
      <c r="BA216" s="167">
        <f>IF(AZ216=1,G216,0)</f>
        <v>0</v>
      </c>
      <c r="BB216" s="167">
        <f>IF(AZ216=2,G216,0)</f>
        <v>0</v>
      </c>
      <c r="BC216" s="167">
        <f>IF(AZ216=3,G216,0)</f>
        <v>0</v>
      </c>
      <c r="BD216" s="167">
        <f>IF(AZ216=4,G216,0)</f>
        <v>0</v>
      </c>
      <c r="BE216" s="167">
        <f>IF(AZ216=5,G216,0)</f>
        <v>0</v>
      </c>
      <c r="CA216" s="202">
        <v>12</v>
      </c>
      <c r="CB216" s="202">
        <v>0</v>
      </c>
      <c r="CZ216" s="167">
        <v>0</v>
      </c>
    </row>
    <row r="217" spans="1:104" x14ac:dyDescent="0.2">
      <c r="A217" s="196">
        <v>118</v>
      </c>
      <c r="B217" s="197" t="s">
        <v>386</v>
      </c>
      <c r="C217" s="198" t="s">
        <v>387</v>
      </c>
      <c r="D217" s="199" t="s">
        <v>79</v>
      </c>
      <c r="E217" s="200">
        <v>17</v>
      </c>
      <c r="F217" s="200">
        <v>0</v>
      </c>
      <c r="G217" s="201">
        <f>E217*F217</f>
        <v>0</v>
      </c>
      <c r="O217" s="195">
        <v>2</v>
      </c>
      <c r="AA217" s="167">
        <v>12</v>
      </c>
      <c r="AB217" s="167">
        <v>0</v>
      </c>
      <c r="AC217" s="167">
        <v>114</v>
      </c>
      <c r="AZ217" s="167">
        <v>2</v>
      </c>
      <c r="BA217" s="167">
        <f>IF(AZ217=1,G217,0)</f>
        <v>0</v>
      </c>
      <c r="BB217" s="167">
        <f>IF(AZ217=2,G217,0)</f>
        <v>0</v>
      </c>
      <c r="BC217" s="167">
        <f>IF(AZ217=3,G217,0)</f>
        <v>0</v>
      </c>
      <c r="BD217" s="167">
        <f>IF(AZ217=4,G217,0)</f>
        <v>0</v>
      </c>
      <c r="BE217" s="167">
        <f>IF(AZ217=5,G217,0)</f>
        <v>0</v>
      </c>
      <c r="CA217" s="202">
        <v>12</v>
      </c>
      <c r="CB217" s="202">
        <v>0</v>
      </c>
      <c r="CZ217" s="167">
        <v>0</v>
      </c>
    </row>
    <row r="218" spans="1:104" x14ac:dyDescent="0.2">
      <c r="A218" s="196">
        <v>119</v>
      </c>
      <c r="B218" s="197" t="s">
        <v>388</v>
      </c>
      <c r="C218" s="198" t="s">
        <v>389</v>
      </c>
      <c r="D218" s="199" t="s">
        <v>79</v>
      </c>
      <c r="E218" s="200">
        <v>15</v>
      </c>
      <c r="F218" s="200">
        <v>0</v>
      </c>
      <c r="G218" s="201">
        <f>E218*F218</f>
        <v>0</v>
      </c>
      <c r="O218" s="195">
        <v>2</v>
      </c>
      <c r="AA218" s="167">
        <v>12</v>
      </c>
      <c r="AB218" s="167">
        <v>0</v>
      </c>
      <c r="AC218" s="167">
        <v>144</v>
      </c>
      <c r="AZ218" s="167">
        <v>2</v>
      </c>
      <c r="BA218" s="167">
        <f>IF(AZ218=1,G218,0)</f>
        <v>0</v>
      </c>
      <c r="BB218" s="167">
        <f>IF(AZ218=2,G218,0)</f>
        <v>0</v>
      </c>
      <c r="BC218" s="167">
        <f>IF(AZ218=3,G218,0)</f>
        <v>0</v>
      </c>
      <c r="BD218" s="167">
        <f>IF(AZ218=4,G218,0)</f>
        <v>0</v>
      </c>
      <c r="BE218" s="167">
        <f>IF(AZ218=5,G218,0)</f>
        <v>0</v>
      </c>
      <c r="CA218" s="202">
        <v>12</v>
      </c>
      <c r="CB218" s="202">
        <v>0</v>
      </c>
      <c r="CZ218" s="167">
        <v>0</v>
      </c>
    </row>
    <row r="219" spans="1:104" x14ac:dyDescent="0.2">
      <c r="A219" s="196">
        <v>120</v>
      </c>
      <c r="B219" s="197" t="s">
        <v>390</v>
      </c>
      <c r="C219" s="198" t="s">
        <v>391</v>
      </c>
      <c r="D219" s="199" t="s">
        <v>79</v>
      </c>
      <c r="E219" s="200">
        <v>15</v>
      </c>
      <c r="F219" s="200">
        <v>0</v>
      </c>
      <c r="G219" s="201">
        <f>E219*F219</f>
        <v>0</v>
      </c>
      <c r="O219" s="195">
        <v>2</v>
      </c>
      <c r="AA219" s="167">
        <v>12</v>
      </c>
      <c r="AB219" s="167">
        <v>0</v>
      </c>
      <c r="AC219" s="167">
        <v>145</v>
      </c>
      <c r="AZ219" s="167">
        <v>2</v>
      </c>
      <c r="BA219" s="167">
        <f>IF(AZ219=1,G219,0)</f>
        <v>0</v>
      </c>
      <c r="BB219" s="167">
        <f>IF(AZ219=2,G219,0)</f>
        <v>0</v>
      </c>
      <c r="BC219" s="167">
        <f>IF(AZ219=3,G219,0)</f>
        <v>0</v>
      </c>
      <c r="BD219" s="167">
        <f>IF(AZ219=4,G219,0)</f>
        <v>0</v>
      </c>
      <c r="BE219" s="167">
        <f>IF(AZ219=5,G219,0)</f>
        <v>0</v>
      </c>
      <c r="CA219" s="202">
        <v>12</v>
      </c>
      <c r="CB219" s="202">
        <v>0</v>
      </c>
      <c r="CZ219" s="167">
        <v>0</v>
      </c>
    </row>
    <row r="220" spans="1:104" ht="22.5" x14ac:dyDescent="0.2">
      <c r="A220" s="196">
        <v>121</v>
      </c>
      <c r="B220" s="197" t="s">
        <v>392</v>
      </c>
      <c r="C220" s="198" t="s">
        <v>393</v>
      </c>
      <c r="D220" s="199" t="s">
        <v>79</v>
      </c>
      <c r="E220" s="200">
        <v>4</v>
      </c>
      <c r="F220" s="200">
        <v>0</v>
      </c>
      <c r="G220" s="201">
        <f>E220*F220</f>
        <v>0</v>
      </c>
      <c r="O220" s="195">
        <v>2</v>
      </c>
      <c r="AA220" s="167">
        <v>12</v>
      </c>
      <c r="AB220" s="167">
        <v>0</v>
      </c>
      <c r="AC220" s="167">
        <v>1</v>
      </c>
      <c r="AZ220" s="167">
        <v>2</v>
      </c>
      <c r="BA220" s="167">
        <f>IF(AZ220=1,G220,0)</f>
        <v>0</v>
      </c>
      <c r="BB220" s="167">
        <f>IF(AZ220=2,G220,0)</f>
        <v>0</v>
      </c>
      <c r="BC220" s="167">
        <f>IF(AZ220=3,G220,0)</f>
        <v>0</v>
      </c>
      <c r="BD220" s="167">
        <f>IF(AZ220=4,G220,0)</f>
        <v>0</v>
      </c>
      <c r="BE220" s="167">
        <f>IF(AZ220=5,G220,0)</f>
        <v>0</v>
      </c>
      <c r="CA220" s="202">
        <v>12</v>
      </c>
      <c r="CB220" s="202">
        <v>0</v>
      </c>
      <c r="CZ220" s="167">
        <v>3.9699999999999996E-3</v>
      </c>
    </row>
    <row r="221" spans="1:104" x14ac:dyDescent="0.2">
      <c r="A221" s="196">
        <v>122</v>
      </c>
      <c r="B221" s="197" t="s">
        <v>394</v>
      </c>
      <c r="C221" s="198" t="s">
        <v>395</v>
      </c>
      <c r="D221" s="199" t="s">
        <v>79</v>
      </c>
      <c r="E221" s="200">
        <v>8</v>
      </c>
      <c r="F221" s="200">
        <v>0</v>
      </c>
      <c r="G221" s="201">
        <f>E221*F221</f>
        <v>0</v>
      </c>
      <c r="O221" s="195">
        <v>2</v>
      </c>
      <c r="AA221" s="167">
        <v>12</v>
      </c>
      <c r="AB221" s="167">
        <v>0</v>
      </c>
      <c r="AC221" s="167">
        <v>147</v>
      </c>
      <c r="AZ221" s="167">
        <v>2</v>
      </c>
      <c r="BA221" s="167">
        <f>IF(AZ221=1,G221,0)</f>
        <v>0</v>
      </c>
      <c r="BB221" s="167">
        <f>IF(AZ221=2,G221,0)</f>
        <v>0</v>
      </c>
      <c r="BC221" s="167">
        <f>IF(AZ221=3,G221,0)</f>
        <v>0</v>
      </c>
      <c r="BD221" s="167">
        <f>IF(AZ221=4,G221,0)</f>
        <v>0</v>
      </c>
      <c r="BE221" s="167">
        <f>IF(AZ221=5,G221,0)</f>
        <v>0</v>
      </c>
      <c r="CA221" s="202">
        <v>12</v>
      </c>
      <c r="CB221" s="202">
        <v>0</v>
      </c>
      <c r="CZ221" s="167">
        <v>0</v>
      </c>
    </row>
    <row r="222" spans="1:104" x14ac:dyDescent="0.2">
      <c r="A222" s="196">
        <v>123</v>
      </c>
      <c r="B222" s="197" t="s">
        <v>396</v>
      </c>
      <c r="C222" s="198" t="s">
        <v>397</v>
      </c>
      <c r="D222" s="199" t="s">
        <v>79</v>
      </c>
      <c r="E222" s="200">
        <v>1</v>
      </c>
      <c r="F222" s="200">
        <v>0</v>
      </c>
      <c r="G222" s="201">
        <f>E222*F222</f>
        <v>0</v>
      </c>
      <c r="O222" s="195">
        <v>2</v>
      </c>
      <c r="AA222" s="167">
        <v>12</v>
      </c>
      <c r="AB222" s="167">
        <v>0</v>
      </c>
      <c r="AC222" s="167">
        <v>148</v>
      </c>
      <c r="AZ222" s="167">
        <v>2</v>
      </c>
      <c r="BA222" s="167">
        <f>IF(AZ222=1,G222,0)</f>
        <v>0</v>
      </c>
      <c r="BB222" s="167">
        <f>IF(AZ222=2,G222,0)</f>
        <v>0</v>
      </c>
      <c r="BC222" s="167">
        <f>IF(AZ222=3,G222,0)</f>
        <v>0</v>
      </c>
      <c r="BD222" s="167">
        <f>IF(AZ222=4,G222,0)</f>
        <v>0</v>
      </c>
      <c r="BE222" s="167">
        <f>IF(AZ222=5,G222,0)</f>
        <v>0</v>
      </c>
      <c r="CA222" s="202">
        <v>12</v>
      </c>
      <c r="CB222" s="202">
        <v>0</v>
      </c>
      <c r="CZ222" s="167">
        <v>0</v>
      </c>
    </row>
    <row r="223" spans="1:104" x14ac:dyDescent="0.2">
      <c r="A223" s="196">
        <v>124</v>
      </c>
      <c r="B223" s="197" t="s">
        <v>398</v>
      </c>
      <c r="C223" s="198" t="s">
        <v>399</v>
      </c>
      <c r="D223" s="199" t="s">
        <v>79</v>
      </c>
      <c r="E223" s="200">
        <v>2</v>
      </c>
      <c r="F223" s="200">
        <v>0</v>
      </c>
      <c r="G223" s="201">
        <f>E223*F223</f>
        <v>0</v>
      </c>
      <c r="O223" s="195">
        <v>2</v>
      </c>
      <c r="AA223" s="167">
        <v>12</v>
      </c>
      <c r="AB223" s="167">
        <v>0</v>
      </c>
      <c r="AC223" s="167">
        <v>149</v>
      </c>
      <c r="AZ223" s="167">
        <v>2</v>
      </c>
      <c r="BA223" s="167">
        <f>IF(AZ223=1,G223,0)</f>
        <v>0</v>
      </c>
      <c r="BB223" s="167">
        <f>IF(AZ223=2,G223,0)</f>
        <v>0</v>
      </c>
      <c r="BC223" s="167">
        <f>IF(AZ223=3,G223,0)</f>
        <v>0</v>
      </c>
      <c r="BD223" s="167">
        <f>IF(AZ223=4,G223,0)</f>
        <v>0</v>
      </c>
      <c r="BE223" s="167">
        <f>IF(AZ223=5,G223,0)</f>
        <v>0</v>
      </c>
      <c r="CA223" s="202">
        <v>12</v>
      </c>
      <c r="CB223" s="202">
        <v>0</v>
      </c>
      <c r="CZ223" s="167">
        <v>0</v>
      </c>
    </row>
    <row r="224" spans="1:104" x14ac:dyDescent="0.2">
      <c r="A224" s="196">
        <v>125</v>
      </c>
      <c r="B224" s="197" t="s">
        <v>400</v>
      </c>
      <c r="C224" s="198" t="s">
        <v>401</v>
      </c>
      <c r="D224" s="199" t="s">
        <v>79</v>
      </c>
      <c r="E224" s="200">
        <v>11</v>
      </c>
      <c r="F224" s="200">
        <v>0</v>
      </c>
      <c r="G224" s="201">
        <f>E224*F224</f>
        <v>0</v>
      </c>
      <c r="O224" s="195">
        <v>2</v>
      </c>
      <c r="AA224" s="167">
        <v>12</v>
      </c>
      <c r="AB224" s="167">
        <v>0</v>
      </c>
      <c r="AC224" s="167">
        <v>277</v>
      </c>
      <c r="AZ224" s="167">
        <v>2</v>
      </c>
      <c r="BA224" s="167">
        <f>IF(AZ224=1,G224,0)</f>
        <v>0</v>
      </c>
      <c r="BB224" s="167">
        <f>IF(AZ224=2,G224,0)</f>
        <v>0</v>
      </c>
      <c r="BC224" s="167">
        <f>IF(AZ224=3,G224,0)</f>
        <v>0</v>
      </c>
      <c r="BD224" s="167">
        <f>IF(AZ224=4,G224,0)</f>
        <v>0</v>
      </c>
      <c r="BE224" s="167">
        <f>IF(AZ224=5,G224,0)</f>
        <v>0</v>
      </c>
      <c r="CA224" s="202">
        <v>12</v>
      </c>
      <c r="CB224" s="202">
        <v>0</v>
      </c>
      <c r="CZ224" s="167">
        <v>0</v>
      </c>
    </row>
    <row r="225" spans="1:104" ht="22.5" x14ac:dyDescent="0.2">
      <c r="A225" s="196">
        <v>126</v>
      </c>
      <c r="B225" s="197" t="s">
        <v>402</v>
      </c>
      <c r="C225" s="198" t="s">
        <v>403</v>
      </c>
      <c r="D225" s="199" t="s">
        <v>79</v>
      </c>
      <c r="E225" s="200">
        <v>1</v>
      </c>
      <c r="F225" s="200">
        <v>0</v>
      </c>
      <c r="G225" s="201">
        <f>E225*F225</f>
        <v>0</v>
      </c>
      <c r="O225" s="195">
        <v>2</v>
      </c>
      <c r="AA225" s="167">
        <v>12</v>
      </c>
      <c r="AB225" s="167">
        <v>0</v>
      </c>
      <c r="AC225" s="167">
        <v>298</v>
      </c>
      <c r="AZ225" s="167">
        <v>2</v>
      </c>
      <c r="BA225" s="167">
        <f>IF(AZ225=1,G225,0)</f>
        <v>0</v>
      </c>
      <c r="BB225" s="167">
        <f>IF(AZ225=2,G225,0)</f>
        <v>0</v>
      </c>
      <c r="BC225" s="167">
        <f>IF(AZ225=3,G225,0)</f>
        <v>0</v>
      </c>
      <c r="BD225" s="167">
        <f>IF(AZ225=4,G225,0)</f>
        <v>0</v>
      </c>
      <c r="BE225" s="167">
        <f>IF(AZ225=5,G225,0)</f>
        <v>0</v>
      </c>
      <c r="CA225" s="202">
        <v>12</v>
      </c>
      <c r="CB225" s="202">
        <v>0</v>
      </c>
      <c r="CZ225" s="167">
        <v>0</v>
      </c>
    </row>
    <row r="226" spans="1:104" x14ac:dyDescent="0.2">
      <c r="A226" s="203"/>
      <c r="B226" s="204"/>
      <c r="C226" s="205" t="s">
        <v>404</v>
      </c>
      <c r="D226" s="206"/>
      <c r="E226" s="206"/>
      <c r="F226" s="206"/>
      <c r="G226" s="207"/>
      <c r="L226" s="208" t="s">
        <v>404</v>
      </c>
      <c r="O226" s="195">
        <v>3</v>
      </c>
    </row>
    <row r="227" spans="1:104" x14ac:dyDescent="0.2">
      <c r="A227" s="196">
        <v>127</v>
      </c>
      <c r="B227" s="197" t="s">
        <v>405</v>
      </c>
      <c r="C227" s="198" t="s">
        <v>406</v>
      </c>
      <c r="D227" s="199" t="s">
        <v>56</v>
      </c>
      <c r="E227" s="200"/>
      <c r="F227" s="200">
        <v>0</v>
      </c>
      <c r="G227" s="201">
        <f>E227*F227</f>
        <v>0</v>
      </c>
      <c r="O227" s="195">
        <v>2</v>
      </c>
      <c r="AA227" s="167">
        <v>7</v>
      </c>
      <c r="AB227" s="167">
        <v>1002</v>
      </c>
      <c r="AC227" s="167">
        <v>5</v>
      </c>
      <c r="AZ227" s="167">
        <v>2</v>
      </c>
      <c r="BA227" s="167">
        <f>IF(AZ227=1,G227,0)</f>
        <v>0</v>
      </c>
      <c r="BB227" s="167">
        <f>IF(AZ227=2,G227,0)</f>
        <v>0</v>
      </c>
      <c r="BC227" s="167">
        <f>IF(AZ227=3,G227,0)</f>
        <v>0</v>
      </c>
      <c r="BD227" s="167">
        <f>IF(AZ227=4,G227,0)</f>
        <v>0</v>
      </c>
      <c r="BE227" s="167">
        <f>IF(AZ227=5,G227,0)</f>
        <v>0</v>
      </c>
      <c r="CA227" s="202">
        <v>7</v>
      </c>
      <c r="CB227" s="202">
        <v>1002</v>
      </c>
      <c r="CZ227" s="167">
        <v>0</v>
      </c>
    </row>
    <row r="228" spans="1:104" x14ac:dyDescent="0.2">
      <c r="A228" s="215"/>
      <c r="B228" s="216" t="s">
        <v>66</v>
      </c>
      <c r="C228" s="217" t="str">
        <f>CONCATENATE(B130," ",C130)</f>
        <v>722 Vnitřní vodovod</v>
      </c>
      <c r="D228" s="218"/>
      <c r="E228" s="219"/>
      <c r="F228" s="220"/>
      <c r="G228" s="221">
        <f>SUM(G130:G227)</f>
        <v>0</v>
      </c>
      <c r="O228" s="195">
        <v>4</v>
      </c>
      <c r="BA228" s="222">
        <f>SUM(BA130:BA227)</f>
        <v>0</v>
      </c>
      <c r="BB228" s="222">
        <f>SUM(BB130:BB227)</f>
        <v>0</v>
      </c>
      <c r="BC228" s="222">
        <f>SUM(BC130:BC227)</f>
        <v>0</v>
      </c>
      <c r="BD228" s="222">
        <f>SUM(BD130:BD227)</f>
        <v>0</v>
      </c>
      <c r="BE228" s="222">
        <f>SUM(BE130:BE227)</f>
        <v>0</v>
      </c>
    </row>
    <row r="229" spans="1:104" x14ac:dyDescent="0.2">
      <c r="A229" s="188" t="s">
        <v>65</v>
      </c>
      <c r="B229" s="189" t="s">
        <v>407</v>
      </c>
      <c r="C229" s="190" t="s">
        <v>408</v>
      </c>
      <c r="D229" s="191"/>
      <c r="E229" s="192"/>
      <c r="F229" s="192"/>
      <c r="G229" s="193"/>
      <c r="H229" s="194"/>
      <c r="I229" s="194"/>
      <c r="O229" s="195">
        <v>1</v>
      </c>
    </row>
    <row r="230" spans="1:104" x14ac:dyDescent="0.2">
      <c r="A230" s="196">
        <v>128</v>
      </c>
      <c r="B230" s="197" t="s">
        <v>409</v>
      </c>
      <c r="C230" s="198" t="s">
        <v>410</v>
      </c>
      <c r="D230" s="199" t="s">
        <v>341</v>
      </c>
      <c r="E230" s="200">
        <v>1</v>
      </c>
      <c r="F230" s="200">
        <v>0</v>
      </c>
      <c r="G230" s="201">
        <f>E230*F230</f>
        <v>0</v>
      </c>
      <c r="O230" s="195">
        <v>2</v>
      </c>
      <c r="AA230" s="167">
        <v>1</v>
      </c>
      <c r="AB230" s="167">
        <v>7</v>
      </c>
      <c r="AC230" s="167">
        <v>7</v>
      </c>
      <c r="AZ230" s="167">
        <v>2</v>
      </c>
      <c r="BA230" s="167">
        <f>IF(AZ230=1,G230,0)</f>
        <v>0</v>
      </c>
      <c r="BB230" s="167">
        <f>IF(AZ230=2,G230,0)</f>
        <v>0</v>
      </c>
      <c r="BC230" s="167">
        <f>IF(AZ230=3,G230,0)</f>
        <v>0</v>
      </c>
      <c r="BD230" s="167">
        <f>IF(AZ230=4,G230,0)</f>
        <v>0</v>
      </c>
      <c r="BE230" s="167">
        <f>IF(AZ230=5,G230,0)</f>
        <v>0</v>
      </c>
      <c r="CA230" s="202">
        <v>1</v>
      </c>
      <c r="CB230" s="202">
        <v>7</v>
      </c>
      <c r="CZ230" s="167">
        <v>0</v>
      </c>
    </row>
    <row r="231" spans="1:104" x14ac:dyDescent="0.2">
      <c r="A231" s="196">
        <v>129</v>
      </c>
      <c r="B231" s="197" t="s">
        <v>411</v>
      </c>
      <c r="C231" s="198" t="s">
        <v>412</v>
      </c>
      <c r="D231" s="199" t="s">
        <v>341</v>
      </c>
      <c r="E231" s="200">
        <v>1</v>
      </c>
      <c r="F231" s="200">
        <v>0</v>
      </c>
      <c r="G231" s="201">
        <f>E231*F231</f>
        <v>0</v>
      </c>
      <c r="O231" s="195">
        <v>2</v>
      </c>
      <c r="AA231" s="167">
        <v>1</v>
      </c>
      <c r="AB231" s="167">
        <v>7</v>
      </c>
      <c r="AC231" s="167">
        <v>7</v>
      </c>
      <c r="AZ231" s="167">
        <v>2</v>
      </c>
      <c r="BA231" s="167">
        <f>IF(AZ231=1,G231,0)</f>
        <v>0</v>
      </c>
      <c r="BB231" s="167">
        <f>IF(AZ231=2,G231,0)</f>
        <v>0</v>
      </c>
      <c r="BC231" s="167">
        <f>IF(AZ231=3,G231,0)</f>
        <v>0</v>
      </c>
      <c r="BD231" s="167">
        <f>IF(AZ231=4,G231,0)</f>
        <v>0</v>
      </c>
      <c r="BE231" s="167">
        <f>IF(AZ231=5,G231,0)</f>
        <v>0</v>
      </c>
      <c r="CA231" s="202">
        <v>1</v>
      </c>
      <c r="CB231" s="202">
        <v>7</v>
      </c>
      <c r="CZ231" s="167">
        <v>5.9000000000000003E-4</v>
      </c>
    </row>
    <row r="232" spans="1:104" ht="22.5" x14ac:dyDescent="0.2">
      <c r="A232" s="196">
        <v>130</v>
      </c>
      <c r="B232" s="197" t="s">
        <v>413</v>
      </c>
      <c r="C232" s="198" t="s">
        <v>414</v>
      </c>
      <c r="D232" s="199" t="s">
        <v>79</v>
      </c>
      <c r="E232" s="200">
        <v>4</v>
      </c>
      <c r="F232" s="200">
        <v>0</v>
      </c>
      <c r="G232" s="201">
        <f>E232*F232</f>
        <v>0</v>
      </c>
      <c r="O232" s="195">
        <v>2</v>
      </c>
      <c r="AA232" s="167">
        <v>1</v>
      </c>
      <c r="AB232" s="167">
        <v>0</v>
      </c>
      <c r="AC232" s="167">
        <v>0</v>
      </c>
      <c r="AZ232" s="167">
        <v>2</v>
      </c>
      <c r="BA232" s="167">
        <f>IF(AZ232=1,G232,0)</f>
        <v>0</v>
      </c>
      <c r="BB232" s="167">
        <f>IF(AZ232=2,G232,0)</f>
        <v>0</v>
      </c>
      <c r="BC232" s="167">
        <f>IF(AZ232=3,G232,0)</f>
        <v>0</v>
      </c>
      <c r="BD232" s="167">
        <f>IF(AZ232=4,G232,0)</f>
        <v>0</v>
      </c>
      <c r="BE232" s="167">
        <f>IF(AZ232=5,G232,0)</f>
        <v>0</v>
      </c>
      <c r="CA232" s="202">
        <v>1</v>
      </c>
      <c r="CB232" s="202">
        <v>0</v>
      </c>
      <c r="CZ232" s="167">
        <v>2.5200000000000001E-3</v>
      </c>
    </row>
    <row r="233" spans="1:104" ht="22.5" x14ac:dyDescent="0.2">
      <c r="A233" s="196">
        <v>131</v>
      </c>
      <c r="B233" s="197" t="s">
        <v>415</v>
      </c>
      <c r="C233" s="198" t="s">
        <v>416</v>
      </c>
      <c r="D233" s="199" t="s">
        <v>79</v>
      </c>
      <c r="E233" s="200">
        <v>1</v>
      </c>
      <c r="F233" s="200">
        <v>0</v>
      </c>
      <c r="G233" s="201">
        <f>E233*F233</f>
        <v>0</v>
      </c>
      <c r="O233" s="195">
        <v>2</v>
      </c>
      <c r="AA233" s="167">
        <v>12</v>
      </c>
      <c r="AB233" s="167">
        <v>0</v>
      </c>
      <c r="AC233" s="167">
        <v>176</v>
      </c>
      <c r="AZ233" s="167">
        <v>2</v>
      </c>
      <c r="BA233" s="167">
        <f>IF(AZ233=1,G233,0)</f>
        <v>0</v>
      </c>
      <c r="BB233" s="167">
        <f>IF(AZ233=2,G233,0)</f>
        <v>0</v>
      </c>
      <c r="BC233" s="167">
        <f>IF(AZ233=3,G233,0)</f>
        <v>0</v>
      </c>
      <c r="BD233" s="167">
        <f>IF(AZ233=4,G233,0)</f>
        <v>0</v>
      </c>
      <c r="BE233" s="167">
        <f>IF(AZ233=5,G233,0)</f>
        <v>0</v>
      </c>
      <c r="CA233" s="202">
        <v>12</v>
      </c>
      <c r="CB233" s="202">
        <v>0</v>
      </c>
      <c r="CZ233" s="167">
        <v>0</v>
      </c>
    </row>
    <row r="234" spans="1:104" ht="22.5" x14ac:dyDescent="0.2">
      <c r="A234" s="196">
        <v>132</v>
      </c>
      <c r="B234" s="197" t="s">
        <v>417</v>
      </c>
      <c r="C234" s="198" t="s">
        <v>418</v>
      </c>
      <c r="D234" s="199" t="s">
        <v>79</v>
      </c>
      <c r="E234" s="200">
        <v>1</v>
      </c>
      <c r="F234" s="200">
        <v>0</v>
      </c>
      <c r="G234" s="201">
        <f>E234*F234</f>
        <v>0</v>
      </c>
      <c r="O234" s="195">
        <v>2</v>
      </c>
      <c r="AA234" s="167">
        <v>12</v>
      </c>
      <c r="AB234" s="167">
        <v>0</v>
      </c>
      <c r="AC234" s="167">
        <v>115</v>
      </c>
      <c r="AZ234" s="167">
        <v>2</v>
      </c>
      <c r="BA234" s="167">
        <f>IF(AZ234=1,G234,0)</f>
        <v>0</v>
      </c>
      <c r="BB234" s="167">
        <f>IF(AZ234=2,G234,0)</f>
        <v>0</v>
      </c>
      <c r="BC234" s="167">
        <f>IF(AZ234=3,G234,0)</f>
        <v>0</v>
      </c>
      <c r="BD234" s="167">
        <f>IF(AZ234=4,G234,0)</f>
        <v>0</v>
      </c>
      <c r="BE234" s="167">
        <f>IF(AZ234=5,G234,0)</f>
        <v>0</v>
      </c>
      <c r="CA234" s="202">
        <v>12</v>
      </c>
      <c r="CB234" s="202">
        <v>0</v>
      </c>
      <c r="CZ234" s="167">
        <v>0</v>
      </c>
    </row>
    <row r="235" spans="1:104" ht="22.5" x14ac:dyDescent="0.2">
      <c r="A235" s="196">
        <v>133</v>
      </c>
      <c r="B235" s="197" t="s">
        <v>419</v>
      </c>
      <c r="C235" s="198" t="s">
        <v>420</v>
      </c>
      <c r="D235" s="199" t="s">
        <v>79</v>
      </c>
      <c r="E235" s="200">
        <v>1</v>
      </c>
      <c r="F235" s="200">
        <v>0</v>
      </c>
      <c r="G235" s="201">
        <f>E235*F235</f>
        <v>0</v>
      </c>
      <c r="O235" s="195">
        <v>2</v>
      </c>
      <c r="AA235" s="167">
        <v>12</v>
      </c>
      <c r="AB235" s="167">
        <v>0</v>
      </c>
      <c r="AC235" s="167">
        <v>116</v>
      </c>
      <c r="AZ235" s="167">
        <v>2</v>
      </c>
      <c r="BA235" s="167">
        <f>IF(AZ235=1,G235,0)</f>
        <v>0</v>
      </c>
      <c r="BB235" s="167">
        <f>IF(AZ235=2,G235,0)</f>
        <v>0</v>
      </c>
      <c r="BC235" s="167">
        <f>IF(AZ235=3,G235,0)</f>
        <v>0</v>
      </c>
      <c r="BD235" s="167">
        <f>IF(AZ235=4,G235,0)</f>
        <v>0</v>
      </c>
      <c r="BE235" s="167">
        <f>IF(AZ235=5,G235,0)</f>
        <v>0</v>
      </c>
      <c r="CA235" s="202">
        <v>12</v>
      </c>
      <c r="CB235" s="202">
        <v>0</v>
      </c>
      <c r="CZ235" s="167">
        <v>0</v>
      </c>
    </row>
    <row r="236" spans="1:104" ht="22.5" x14ac:dyDescent="0.2">
      <c r="A236" s="196">
        <v>134</v>
      </c>
      <c r="B236" s="197" t="s">
        <v>421</v>
      </c>
      <c r="C236" s="198" t="s">
        <v>422</v>
      </c>
      <c r="D236" s="199" t="s">
        <v>79</v>
      </c>
      <c r="E236" s="200">
        <v>1</v>
      </c>
      <c r="F236" s="200">
        <v>0</v>
      </c>
      <c r="G236" s="201">
        <f>E236*F236</f>
        <v>0</v>
      </c>
      <c r="O236" s="195">
        <v>2</v>
      </c>
      <c r="AA236" s="167">
        <v>12</v>
      </c>
      <c r="AB236" s="167">
        <v>0</v>
      </c>
      <c r="AC236" s="167">
        <v>2</v>
      </c>
      <c r="AZ236" s="167">
        <v>2</v>
      </c>
      <c r="BA236" s="167">
        <f>IF(AZ236=1,G236,0)</f>
        <v>0</v>
      </c>
      <c r="BB236" s="167">
        <f>IF(AZ236=2,G236,0)</f>
        <v>0</v>
      </c>
      <c r="BC236" s="167">
        <f>IF(AZ236=3,G236,0)</f>
        <v>0</v>
      </c>
      <c r="BD236" s="167">
        <f>IF(AZ236=4,G236,0)</f>
        <v>0</v>
      </c>
      <c r="BE236" s="167">
        <f>IF(AZ236=5,G236,0)</f>
        <v>0</v>
      </c>
      <c r="CA236" s="202">
        <v>12</v>
      </c>
      <c r="CB236" s="202">
        <v>0</v>
      </c>
      <c r="CZ236" s="167">
        <v>0</v>
      </c>
    </row>
    <row r="237" spans="1:104" x14ac:dyDescent="0.2">
      <c r="A237" s="196">
        <v>135</v>
      </c>
      <c r="B237" s="197" t="s">
        <v>423</v>
      </c>
      <c r="C237" s="198" t="s">
        <v>424</v>
      </c>
      <c r="D237" s="199" t="s">
        <v>79</v>
      </c>
      <c r="E237" s="200">
        <v>12</v>
      </c>
      <c r="F237" s="200">
        <v>0</v>
      </c>
      <c r="G237" s="201">
        <f>E237*F237</f>
        <v>0</v>
      </c>
      <c r="O237" s="195">
        <v>2</v>
      </c>
      <c r="AA237" s="167">
        <v>12</v>
      </c>
      <c r="AB237" s="167">
        <v>0</v>
      </c>
      <c r="AC237" s="167">
        <v>117</v>
      </c>
      <c r="AZ237" s="167">
        <v>2</v>
      </c>
      <c r="BA237" s="167">
        <f>IF(AZ237=1,G237,0)</f>
        <v>0</v>
      </c>
      <c r="BB237" s="167">
        <f>IF(AZ237=2,G237,0)</f>
        <v>0</v>
      </c>
      <c r="BC237" s="167">
        <f>IF(AZ237=3,G237,0)</f>
        <v>0</v>
      </c>
      <c r="BD237" s="167">
        <f>IF(AZ237=4,G237,0)</f>
        <v>0</v>
      </c>
      <c r="BE237" s="167">
        <f>IF(AZ237=5,G237,0)</f>
        <v>0</v>
      </c>
      <c r="CA237" s="202">
        <v>12</v>
      </c>
      <c r="CB237" s="202">
        <v>0</v>
      </c>
      <c r="CZ237" s="167">
        <v>0</v>
      </c>
    </row>
    <row r="238" spans="1:104" x14ac:dyDescent="0.2">
      <c r="A238" s="196">
        <v>136</v>
      </c>
      <c r="B238" s="197" t="s">
        <v>425</v>
      </c>
      <c r="C238" s="198" t="s">
        <v>426</v>
      </c>
      <c r="D238" s="199" t="s">
        <v>56</v>
      </c>
      <c r="E238" s="200"/>
      <c r="F238" s="200">
        <v>0</v>
      </c>
      <c r="G238" s="201">
        <f>E238*F238</f>
        <v>0</v>
      </c>
      <c r="O238" s="195">
        <v>2</v>
      </c>
      <c r="AA238" s="167">
        <v>7</v>
      </c>
      <c r="AB238" s="167">
        <v>1002</v>
      </c>
      <c r="AC238" s="167">
        <v>5</v>
      </c>
      <c r="AZ238" s="167">
        <v>2</v>
      </c>
      <c r="BA238" s="167">
        <f>IF(AZ238=1,G238,0)</f>
        <v>0</v>
      </c>
      <c r="BB238" s="167">
        <f>IF(AZ238=2,G238,0)</f>
        <v>0</v>
      </c>
      <c r="BC238" s="167">
        <f>IF(AZ238=3,G238,0)</f>
        <v>0</v>
      </c>
      <c r="BD238" s="167">
        <f>IF(AZ238=4,G238,0)</f>
        <v>0</v>
      </c>
      <c r="BE238" s="167">
        <f>IF(AZ238=5,G238,0)</f>
        <v>0</v>
      </c>
      <c r="CA238" s="202">
        <v>7</v>
      </c>
      <c r="CB238" s="202">
        <v>1002</v>
      </c>
      <c r="CZ238" s="167">
        <v>0</v>
      </c>
    </row>
    <row r="239" spans="1:104" x14ac:dyDescent="0.2">
      <c r="A239" s="215"/>
      <c r="B239" s="216" t="s">
        <v>66</v>
      </c>
      <c r="C239" s="217" t="str">
        <f>CONCATENATE(B229," ",C229)</f>
        <v>724 Strojní vybavení</v>
      </c>
      <c r="D239" s="218"/>
      <c r="E239" s="219"/>
      <c r="F239" s="220"/>
      <c r="G239" s="221">
        <f>SUM(G229:G238)</f>
        <v>0</v>
      </c>
      <c r="O239" s="195">
        <v>4</v>
      </c>
      <c r="BA239" s="222">
        <f>SUM(BA229:BA238)</f>
        <v>0</v>
      </c>
      <c r="BB239" s="222">
        <f>SUM(BB229:BB238)</f>
        <v>0</v>
      </c>
      <c r="BC239" s="222">
        <f>SUM(BC229:BC238)</f>
        <v>0</v>
      </c>
      <c r="BD239" s="222">
        <f>SUM(BD229:BD238)</f>
        <v>0</v>
      </c>
      <c r="BE239" s="222">
        <f>SUM(BE229:BE238)</f>
        <v>0</v>
      </c>
    </row>
    <row r="240" spans="1:104" x14ac:dyDescent="0.2">
      <c r="A240" s="188" t="s">
        <v>65</v>
      </c>
      <c r="B240" s="189" t="s">
        <v>427</v>
      </c>
      <c r="C240" s="190" t="s">
        <v>428</v>
      </c>
      <c r="D240" s="191"/>
      <c r="E240" s="192"/>
      <c r="F240" s="192"/>
      <c r="G240" s="193"/>
      <c r="H240" s="194"/>
      <c r="I240" s="194"/>
      <c r="O240" s="195">
        <v>1</v>
      </c>
    </row>
    <row r="241" spans="1:104" x14ac:dyDescent="0.2">
      <c r="A241" s="196">
        <v>137</v>
      </c>
      <c r="B241" s="197" t="s">
        <v>429</v>
      </c>
      <c r="C241" s="198" t="s">
        <v>430</v>
      </c>
      <c r="D241" s="199" t="s">
        <v>341</v>
      </c>
      <c r="E241" s="200">
        <v>19</v>
      </c>
      <c r="F241" s="200">
        <v>0</v>
      </c>
      <c r="G241" s="201">
        <f>E241*F241</f>
        <v>0</v>
      </c>
      <c r="O241" s="195">
        <v>2</v>
      </c>
      <c r="AA241" s="167">
        <v>1</v>
      </c>
      <c r="AB241" s="167">
        <v>7</v>
      </c>
      <c r="AC241" s="167">
        <v>7</v>
      </c>
      <c r="AZ241" s="167">
        <v>2</v>
      </c>
      <c r="BA241" s="167">
        <f>IF(AZ241=1,G241,0)</f>
        <v>0</v>
      </c>
      <c r="BB241" s="167">
        <f>IF(AZ241=2,G241,0)</f>
        <v>0</v>
      </c>
      <c r="BC241" s="167">
        <f>IF(AZ241=3,G241,0)</f>
        <v>0</v>
      </c>
      <c r="BD241" s="167">
        <f>IF(AZ241=4,G241,0)</f>
        <v>0</v>
      </c>
      <c r="BE241" s="167">
        <f>IF(AZ241=5,G241,0)</f>
        <v>0</v>
      </c>
      <c r="CA241" s="202">
        <v>1</v>
      </c>
      <c r="CB241" s="202">
        <v>7</v>
      </c>
      <c r="CZ241" s="167">
        <v>0</v>
      </c>
    </row>
    <row r="242" spans="1:104" x14ac:dyDescent="0.2">
      <c r="A242" s="203"/>
      <c r="B242" s="209"/>
      <c r="C242" s="210" t="s">
        <v>431</v>
      </c>
      <c r="D242" s="211"/>
      <c r="E242" s="212">
        <v>19</v>
      </c>
      <c r="F242" s="213"/>
      <c r="G242" s="214"/>
      <c r="M242" s="208" t="s">
        <v>431</v>
      </c>
      <c r="O242" s="195"/>
    </row>
    <row r="243" spans="1:104" x14ac:dyDescent="0.2">
      <c r="A243" s="196">
        <v>138</v>
      </c>
      <c r="B243" s="197" t="s">
        <v>432</v>
      </c>
      <c r="C243" s="198" t="s">
        <v>433</v>
      </c>
      <c r="D243" s="199" t="s">
        <v>341</v>
      </c>
      <c r="E243" s="200">
        <v>3</v>
      </c>
      <c r="F243" s="200">
        <v>0</v>
      </c>
      <c r="G243" s="201">
        <f>E243*F243</f>
        <v>0</v>
      </c>
      <c r="O243" s="195">
        <v>2</v>
      </c>
      <c r="AA243" s="167">
        <v>1</v>
      </c>
      <c r="AB243" s="167">
        <v>0</v>
      </c>
      <c r="AC243" s="167">
        <v>0</v>
      </c>
      <c r="AZ243" s="167">
        <v>2</v>
      </c>
      <c r="BA243" s="167">
        <f>IF(AZ243=1,G243,0)</f>
        <v>0</v>
      </c>
      <c r="BB243" s="167">
        <f>IF(AZ243=2,G243,0)</f>
        <v>0</v>
      </c>
      <c r="BC243" s="167">
        <f>IF(AZ243=3,G243,0)</f>
        <v>0</v>
      </c>
      <c r="BD243" s="167">
        <f>IF(AZ243=4,G243,0)</f>
        <v>0</v>
      </c>
      <c r="BE243" s="167">
        <f>IF(AZ243=5,G243,0)</f>
        <v>0</v>
      </c>
      <c r="CA243" s="202">
        <v>1</v>
      </c>
      <c r="CB243" s="202">
        <v>0</v>
      </c>
      <c r="CZ243" s="167">
        <v>3.46E-3</v>
      </c>
    </row>
    <row r="244" spans="1:104" x14ac:dyDescent="0.2">
      <c r="A244" s="196">
        <v>139</v>
      </c>
      <c r="B244" s="197" t="s">
        <v>434</v>
      </c>
      <c r="C244" s="198" t="s">
        <v>435</v>
      </c>
      <c r="D244" s="199" t="s">
        <v>79</v>
      </c>
      <c r="E244" s="200">
        <v>1</v>
      </c>
      <c r="F244" s="200">
        <v>0</v>
      </c>
      <c r="G244" s="201">
        <f>E244*F244</f>
        <v>0</v>
      </c>
      <c r="O244" s="195">
        <v>2</v>
      </c>
      <c r="AA244" s="167">
        <v>1</v>
      </c>
      <c r="AB244" s="167">
        <v>7</v>
      </c>
      <c r="AC244" s="167">
        <v>7</v>
      </c>
      <c r="AZ244" s="167">
        <v>2</v>
      </c>
      <c r="BA244" s="167">
        <f>IF(AZ244=1,G244,0)</f>
        <v>0</v>
      </c>
      <c r="BB244" s="167">
        <f>IF(AZ244=2,G244,0)</f>
        <v>0</v>
      </c>
      <c r="BC244" s="167">
        <f>IF(AZ244=3,G244,0)</f>
        <v>0</v>
      </c>
      <c r="BD244" s="167">
        <f>IF(AZ244=4,G244,0)</f>
        <v>0</v>
      </c>
      <c r="BE244" s="167">
        <f>IF(AZ244=5,G244,0)</f>
        <v>0</v>
      </c>
      <c r="CA244" s="202">
        <v>1</v>
      </c>
      <c r="CB244" s="202">
        <v>7</v>
      </c>
      <c r="CZ244" s="167">
        <v>2.3900000000000002E-3</v>
      </c>
    </row>
    <row r="245" spans="1:104" x14ac:dyDescent="0.2">
      <c r="A245" s="196">
        <v>140</v>
      </c>
      <c r="B245" s="197" t="s">
        <v>436</v>
      </c>
      <c r="C245" s="198" t="s">
        <v>437</v>
      </c>
      <c r="D245" s="199" t="s">
        <v>341</v>
      </c>
      <c r="E245" s="200">
        <v>18</v>
      </c>
      <c r="F245" s="200">
        <v>0</v>
      </c>
      <c r="G245" s="201">
        <f>E245*F245</f>
        <v>0</v>
      </c>
      <c r="O245" s="195">
        <v>2</v>
      </c>
      <c r="AA245" s="167">
        <v>1</v>
      </c>
      <c r="AB245" s="167">
        <v>7</v>
      </c>
      <c r="AC245" s="167">
        <v>7</v>
      </c>
      <c r="AZ245" s="167">
        <v>2</v>
      </c>
      <c r="BA245" s="167">
        <f>IF(AZ245=1,G245,0)</f>
        <v>0</v>
      </c>
      <c r="BB245" s="167">
        <f>IF(AZ245=2,G245,0)</f>
        <v>0</v>
      </c>
      <c r="BC245" s="167">
        <f>IF(AZ245=3,G245,0)</f>
        <v>0</v>
      </c>
      <c r="BD245" s="167">
        <f>IF(AZ245=4,G245,0)</f>
        <v>0</v>
      </c>
      <c r="BE245" s="167">
        <f>IF(AZ245=5,G245,0)</f>
        <v>0</v>
      </c>
      <c r="CA245" s="202">
        <v>1</v>
      </c>
      <c r="CB245" s="202">
        <v>7</v>
      </c>
      <c r="CZ245" s="167">
        <v>0</v>
      </c>
    </row>
    <row r="246" spans="1:104" x14ac:dyDescent="0.2">
      <c r="A246" s="196">
        <v>141</v>
      </c>
      <c r="B246" s="197" t="s">
        <v>438</v>
      </c>
      <c r="C246" s="198" t="s">
        <v>439</v>
      </c>
      <c r="D246" s="199" t="s">
        <v>341</v>
      </c>
      <c r="E246" s="200">
        <v>24</v>
      </c>
      <c r="F246" s="200">
        <v>0</v>
      </c>
      <c r="G246" s="201">
        <f>E246*F246</f>
        <v>0</v>
      </c>
      <c r="O246" s="195">
        <v>2</v>
      </c>
      <c r="AA246" s="167">
        <v>1</v>
      </c>
      <c r="AB246" s="167">
        <v>0</v>
      </c>
      <c r="AC246" s="167">
        <v>0</v>
      </c>
      <c r="AZ246" s="167">
        <v>2</v>
      </c>
      <c r="BA246" s="167">
        <f>IF(AZ246=1,G246,0)</f>
        <v>0</v>
      </c>
      <c r="BB246" s="167">
        <f>IF(AZ246=2,G246,0)</f>
        <v>0</v>
      </c>
      <c r="BC246" s="167">
        <f>IF(AZ246=3,G246,0)</f>
        <v>0</v>
      </c>
      <c r="BD246" s="167">
        <f>IF(AZ246=4,G246,0)</f>
        <v>0</v>
      </c>
      <c r="BE246" s="167">
        <f>IF(AZ246=5,G246,0)</f>
        <v>0</v>
      </c>
      <c r="CA246" s="202">
        <v>1</v>
      </c>
      <c r="CB246" s="202">
        <v>0</v>
      </c>
      <c r="CZ246" s="167">
        <v>0</v>
      </c>
    </row>
    <row r="247" spans="1:104" x14ac:dyDescent="0.2">
      <c r="A247" s="196">
        <v>142</v>
      </c>
      <c r="B247" s="197" t="s">
        <v>440</v>
      </c>
      <c r="C247" s="198" t="s">
        <v>441</v>
      </c>
      <c r="D247" s="199" t="s">
        <v>341</v>
      </c>
      <c r="E247" s="200">
        <v>2</v>
      </c>
      <c r="F247" s="200">
        <v>0</v>
      </c>
      <c r="G247" s="201">
        <f>E247*F247</f>
        <v>0</v>
      </c>
      <c r="O247" s="195">
        <v>2</v>
      </c>
      <c r="AA247" s="167">
        <v>1</v>
      </c>
      <c r="AB247" s="167">
        <v>7</v>
      </c>
      <c r="AC247" s="167">
        <v>7</v>
      </c>
      <c r="AZ247" s="167">
        <v>2</v>
      </c>
      <c r="BA247" s="167">
        <f>IF(AZ247=1,G247,0)</f>
        <v>0</v>
      </c>
      <c r="BB247" s="167">
        <f>IF(AZ247=2,G247,0)</f>
        <v>0</v>
      </c>
      <c r="BC247" s="167">
        <f>IF(AZ247=3,G247,0)</f>
        <v>0</v>
      </c>
      <c r="BD247" s="167">
        <f>IF(AZ247=4,G247,0)</f>
        <v>0</v>
      </c>
      <c r="BE247" s="167">
        <f>IF(AZ247=5,G247,0)</f>
        <v>0</v>
      </c>
      <c r="CA247" s="202">
        <v>1</v>
      </c>
      <c r="CB247" s="202">
        <v>7</v>
      </c>
      <c r="CZ247" s="167">
        <v>0</v>
      </c>
    </row>
    <row r="248" spans="1:104" x14ac:dyDescent="0.2">
      <c r="A248" s="196">
        <v>143</v>
      </c>
      <c r="B248" s="197" t="s">
        <v>442</v>
      </c>
      <c r="C248" s="198" t="s">
        <v>443</v>
      </c>
      <c r="D248" s="199" t="s">
        <v>79</v>
      </c>
      <c r="E248" s="200">
        <v>3</v>
      </c>
      <c r="F248" s="200">
        <v>0</v>
      </c>
      <c r="G248" s="201">
        <f>E248*F248</f>
        <v>0</v>
      </c>
      <c r="O248" s="195">
        <v>2</v>
      </c>
      <c r="AA248" s="167">
        <v>1</v>
      </c>
      <c r="AB248" s="167">
        <v>7</v>
      </c>
      <c r="AC248" s="167">
        <v>7</v>
      </c>
      <c r="AZ248" s="167">
        <v>2</v>
      </c>
      <c r="BA248" s="167">
        <f>IF(AZ248=1,G248,0)</f>
        <v>0</v>
      </c>
      <c r="BB248" s="167">
        <f>IF(AZ248=2,G248,0)</f>
        <v>0</v>
      </c>
      <c r="BC248" s="167">
        <f>IF(AZ248=3,G248,0)</f>
        <v>0</v>
      </c>
      <c r="BD248" s="167">
        <f>IF(AZ248=4,G248,0)</f>
        <v>0</v>
      </c>
      <c r="BE248" s="167">
        <f>IF(AZ248=5,G248,0)</f>
        <v>0</v>
      </c>
      <c r="CA248" s="202">
        <v>1</v>
      </c>
      <c r="CB248" s="202">
        <v>7</v>
      </c>
      <c r="CZ248" s="167">
        <v>9.8999999999999999E-4</v>
      </c>
    </row>
    <row r="249" spans="1:104" x14ac:dyDescent="0.2">
      <c r="A249" s="196">
        <v>144</v>
      </c>
      <c r="B249" s="197" t="s">
        <v>444</v>
      </c>
      <c r="C249" s="198" t="s">
        <v>445</v>
      </c>
      <c r="D249" s="199" t="s">
        <v>341</v>
      </c>
      <c r="E249" s="200">
        <v>5</v>
      </c>
      <c r="F249" s="200">
        <v>0</v>
      </c>
      <c r="G249" s="201">
        <f>E249*F249</f>
        <v>0</v>
      </c>
      <c r="O249" s="195">
        <v>2</v>
      </c>
      <c r="AA249" s="167">
        <v>1</v>
      </c>
      <c r="AB249" s="167">
        <v>7</v>
      </c>
      <c r="AC249" s="167">
        <v>7</v>
      </c>
      <c r="AZ249" s="167">
        <v>2</v>
      </c>
      <c r="BA249" s="167">
        <f>IF(AZ249=1,G249,0)</f>
        <v>0</v>
      </c>
      <c r="BB249" s="167">
        <f>IF(AZ249=2,G249,0)</f>
        <v>0</v>
      </c>
      <c r="BC249" s="167">
        <f>IF(AZ249=3,G249,0)</f>
        <v>0</v>
      </c>
      <c r="BD249" s="167">
        <f>IF(AZ249=4,G249,0)</f>
        <v>0</v>
      </c>
      <c r="BE249" s="167">
        <f>IF(AZ249=5,G249,0)</f>
        <v>0</v>
      </c>
      <c r="CA249" s="202">
        <v>1</v>
      </c>
      <c r="CB249" s="202">
        <v>7</v>
      </c>
      <c r="CZ249" s="167">
        <v>0</v>
      </c>
    </row>
    <row r="250" spans="1:104" x14ac:dyDescent="0.2">
      <c r="A250" s="196">
        <v>145</v>
      </c>
      <c r="B250" s="197" t="s">
        <v>446</v>
      </c>
      <c r="C250" s="198" t="s">
        <v>447</v>
      </c>
      <c r="D250" s="199" t="s">
        <v>341</v>
      </c>
      <c r="E250" s="200">
        <v>29</v>
      </c>
      <c r="F250" s="200">
        <v>0</v>
      </c>
      <c r="G250" s="201">
        <f>E250*F250</f>
        <v>0</v>
      </c>
      <c r="O250" s="195">
        <v>2</v>
      </c>
      <c r="AA250" s="167">
        <v>1</v>
      </c>
      <c r="AB250" s="167">
        <v>7</v>
      </c>
      <c r="AC250" s="167">
        <v>7</v>
      </c>
      <c r="AZ250" s="167">
        <v>2</v>
      </c>
      <c r="BA250" s="167">
        <f>IF(AZ250=1,G250,0)</f>
        <v>0</v>
      </c>
      <c r="BB250" s="167">
        <f>IF(AZ250=2,G250,0)</f>
        <v>0</v>
      </c>
      <c r="BC250" s="167">
        <f>IF(AZ250=3,G250,0)</f>
        <v>0</v>
      </c>
      <c r="BD250" s="167">
        <f>IF(AZ250=4,G250,0)</f>
        <v>0</v>
      </c>
      <c r="BE250" s="167">
        <f>IF(AZ250=5,G250,0)</f>
        <v>0</v>
      </c>
      <c r="CA250" s="202">
        <v>1</v>
      </c>
      <c r="CB250" s="202">
        <v>7</v>
      </c>
      <c r="CZ250" s="167">
        <v>0</v>
      </c>
    </row>
    <row r="251" spans="1:104" x14ac:dyDescent="0.2">
      <c r="A251" s="203"/>
      <c r="B251" s="209"/>
      <c r="C251" s="210" t="s">
        <v>448</v>
      </c>
      <c r="D251" s="211"/>
      <c r="E251" s="212">
        <v>29</v>
      </c>
      <c r="F251" s="213"/>
      <c r="G251" s="214"/>
      <c r="M251" s="208" t="s">
        <v>448</v>
      </c>
      <c r="O251" s="195"/>
    </row>
    <row r="252" spans="1:104" x14ac:dyDescent="0.2">
      <c r="A252" s="196">
        <v>146</v>
      </c>
      <c r="B252" s="197" t="s">
        <v>449</v>
      </c>
      <c r="C252" s="198" t="s">
        <v>450</v>
      </c>
      <c r="D252" s="199" t="s">
        <v>341</v>
      </c>
      <c r="E252" s="200">
        <v>31</v>
      </c>
      <c r="F252" s="200">
        <v>0</v>
      </c>
      <c r="G252" s="201">
        <f>E252*F252</f>
        <v>0</v>
      </c>
      <c r="O252" s="195">
        <v>2</v>
      </c>
      <c r="AA252" s="167">
        <v>1</v>
      </c>
      <c r="AB252" s="167">
        <v>0</v>
      </c>
      <c r="AC252" s="167">
        <v>0</v>
      </c>
      <c r="AZ252" s="167">
        <v>2</v>
      </c>
      <c r="BA252" s="167">
        <f>IF(AZ252=1,G252,0)</f>
        <v>0</v>
      </c>
      <c r="BB252" s="167">
        <f>IF(AZ252=2,G252,0)</f>
        <v>0</v>
      </c>
      <c r="BC252" s="167">
        <f>IF(AZ252=3,G252,0)</f>
        <v>0</v>
      </c>
      <c r="BD252" s="167">
        <f>IF(AZ252=4,G252,0)</f>
        <v>0</v>
      </c>
      <c r="BE252" s="167">
        <f>IF(AZ252=5,G252,0)</f>
        <v>0</v>
      </c>
      <c r="CA252" s="202">
        <v>1</v>
      </c>
      <c r="CB252" s="202">
        <v>0</v>
      </c>
      <c r="CZ252" s="167">
        <v>2.64E-3</v>
      </c>
    </row>
    <row r="253" spans="1:104" x14ac:dyDescent="0.2">
      <c r="A253" s="196">
        <v>147</v>
      </c>
      <c r="B253" s="197" t="s">
        <v>451</v>
      </c>
      <c r="C253" s="198" t="s">
        <v>452</v>
      </c>
      <c r="D253" s="199" t="s">
        <v>341</v>
      </c>
      <c r="E253" s="200">
        <v>4</v>
      </c>
      <c r="F253" s="200">
        <v>0</v>
      </c>
      <c r="G253" s="201">
        <f>E253*F253</f>
        <v>0</v>
      </c>
      <c r="O253" s="195">
        <v>2</v>
      </c>
      <c r="AA253" s="167">
        <v>1</v>
      </c>
      <c r="AB253" s="167">
        <v>7</v>
      </c>
      <c r="AC253" s="167">
        <v>7</v>
      </c>
      <c r="AZ253" s="167">
        <v>2</v>
      </c>
      <c r="BA253" s="167">
        <f>IF(AZ253=1,G253,0)</f>
        <v>0</v>
      </c>
      <c r="BB253" s="167">
        <f>IF(AZ253=2,G253,0)</f>
        <v>0</v>
      </c>
      <c r="BC253" s="167">
        <f>IF(AZ253=3,G253,0)</f>
        <v>0</v>
      </c>
      <c r="BD253" s="167">
        <f>IF(AZ253=4,G253,0)</f>
        <v>0</v>
      </c>
      <c r="BE253" s="167">
        <f>IF(AZ253=5,G253,0)</f>
        <v>0</v>
      </c>
      <c r="CA253" s="202">
        <v>1</v>
      </c>
      <c r="CB253" s="202">
        <v>7</v>
      </c>
      <c r="CZ253" s="167">
        <v>0</v>
      </c>
    </row>
    <row r="254" spans="1:104" x14ac:dyDescent="0.2">
      <c r="A254" s="196">
        <v>148</v>
      </c>
      <c r="B254" s="197" t="s">
        <v>453</v>
      </c>
      <c r="C254" s="198" t="s">
        <v>454</v>
      </c>
      <c r="D254" s="199" t="s">
        <v>341</v>
      </c>
      <c r="E254" s="200">
        <v>2</v>
      </c>
      <c r="F254" s="200">
        <v>0</v>
      </c>
      <c r="G254" s="201">
        <f>E254*F254</f>
        <v>0</v>
      </c>
      <c r="O254" s="195">
        <v>2</v>
      </c>
      <c r="AA254" s="167">
        <v>1</v>
      </c>
      <c r="AB254" s="167">
        <v>7</v>
      </c>
      <c r="AC254" s="167">
        <v>7</v>
      </c>
      <c r="AZ254" s="167">
        <v>2</v>
      </c>
      <c r="BA254" s="167">
        <f>IF(AZ254=1,G254,0)</f>
        <v>0</v>
      </c>
      <c r="BB254" s="167">
        <f>IF(AZ254=2,G254,0)</f>
        <v>0</v>
      </c>
      <c r="BC254" s="167">
        <f>IF(AZ254=3,G254,0)</f>
        <v>0</v>
      </c>
      <c r="BD254" s="167">
        <f>IF(AZ254=4,G254,0)</f>
        <v>0</v>
      </c>
      <c r="BE254" s="167">
        <f>IF(AZ254=5,G254,0)</f>
        <v>0</v>
      </c>
      <c r="CA254" s="202">
        <v>1</v>
      </c>
      <c r="CB254" s="202">
        <v>7</v>
      </c>
      <c r="CZ254" s="167">
        <v>0</v>
      </c>
    </row>
    <row r="255" spans="1:104" x14ac:dyDescent="0.2">
      <c r="A255" s="196">
        <v>149</v>
      </c>
      <c r="B255" s="197" t="s">
        <v>455</v>
      </c>
      <c r="C255" s="198" t="s">
        <v>456</v>
      </c>
      <c r="D255" s="199" t="s">
        <v>341</v>
      </c>
      <c r="E255" s="200">
        <v>2</v>
      </c>
      <c r="F255" s="200">
        <v>0</v>
      </c>
      <c r="G255" s="201">
        <f>E255*F255</f>
        <v>0</v>
      </c>
      <c r="O255" s="195">
        <v>2</v>
      </c>
      <c r="AA255" s="167">
        <v>1</v>
      </c>
      <c r="AB255" s="167">
        <v>7</v>
      </c>
      <c r="AC255" s="167">
        <v>7</v>
      </c>
      <c r="AZ255" s="167">
        <v>2</v>
      </c>
      <c r="BA255" s="167">
        <f>IF(AZ255=1,G255,0)</f>
        <v>0</v>
      </c>
      <c r="BB255" s="167">
        <f>IF(AZ255=2,G255,0)</f>
        <v>0</v>
      </c>
      <c r="BC255" s="167">
        <f>IF(AZ255=3,G255,0)</f>
        <v>0</v>
      </c>
      <c r="BD255" s="167">
        <f>IF(AZ255=4,G255,0)</f>
        <v>0</v>
      </c>
      <c r="BE255" s="167">
        <f>IF(AZ255=5,G255,0)</f>
        <v>0</v>
      </c>
      <c r="CA255" s="202">
        <v>1</v>
      </c>
      <c r="CB255" s="202">
        <v>7</v>
      </c>
      <c r="CZ255" s="167">
        <v>1.7000000000000001E-4</v>
      </c>
    </row>
    <row r="256" spans="1:104" x14ac:dyDescent="0.2">
      <c r="A256" s="196">
        <v>150</v>
      </c>
      <c r="B256" s="197" t="s">
        <v>457</v>
      </c>
      <c r="C256" s="198" t="s">
        <v>458</v>
      </c>
      <c r="D256" s="199" t="s">
        <v>341</v>
      </c>
      <c r="E256" s="200">
        <v>2</v>
      </c>
      <c r="F256" s="200">
        <v>0</v>
      </c>
      <c r="G256" s="201">
        <f>E256*F256</f>
        <v>0</v>
      </c>
      <c r="O256" s="195">
        <v>2</v>
      </c>
      <c r="AA256" s="167">
        <v>1</v>
      </c>
      <c r="AB256" s="167">
        <v>7</v>
      </c>
      <c r="AC256" s="167">
        <v>7</v>
      </c>
      <c r="AZ256" s="167">
        <v>2</v>
      </c>
      <c r="BA256" s="167">
        <f>IF(AZ256=1,G256,0)</f>
        <v>0</v>
      </c>
      <c r="BB256" s="167">
        <f>IF(AZ256=2,G256,0)</f>
        <v>0</v>
      </c>
      <c r="BC256" s="167">
        <f>IF(AZ256=3,G256,0)</f>
        <v>0</v>
      </c>
      <c r="BD256" s="167">
        <f>IF(AZ256=4,G256,0)</f>
        <v>0</v>
      </c>
      <c r="BE256" s="167">
        <f>IF(AZ256=5,G256,0)</f>
        <v>0</v>
      </c>
      <c r="CA256" s="202">
        <v>1</v>
      </c>
      <c r="CB256" s="202">
        <v>7</v>
      </c>
      <c r="CZ256" s="167">
        <v>0</v>
      </c>
    </row>
    <row r="257" spans="1:104" x14ac:dyDescent="0.2">
      <c r="A257" s="196">
        <v>151</v>
      </c>
      <c r="B257" s="197" t="s">
        <v>459</v>
      </c>
      <c r="C257" s="198" t="s">
        <v>460</v>
      </c>
      <c r="D257" s="199" t="s">
        <v>341</v>
      </c>
      <c r="E257" s="200">
        <v>9</v>
      </c>
      <c r="F257" s="200">
        <v>0</v>
      </c>
      <c r="G257" s="201">
        <f>E257*F257</f>
        <v>0</v>
      </c>
      <c r="O257" s="195">
        <v>2</v>
      </c>
      <c r="AA257" s="167">
        <v>1</v>
      </c>
      <c r="AB257" s="167">
        <v>7</v>
      </c>
      <c r="AC257" s="167">
        <v>7</v>
      </c>
      <c r="AZ257" s="167">
        <v>2</v>
      </c>
      <c r="BA257" s="167">
        <f>IF(AZ257=1,G257,0)</f>
        <v>0</v>
      </c>
      <c r="BB257" s="167">
        <f>IF(AZ257=2,G257,0)</f>
        <v>0</v>
      </c>
      <c r="BC257" s="167">
        <f>IF(AZ257=3,G257,0)</f>
        <v>0</v>
      </c>
      <c r="BD257" s="167">
        <f>IF(AZ257=4,G257,0)</f>
        <v>0</v>
      </c>
      <c r="BE257" s="167">
        <f>IF(AZ257=5,G257,0)</f>
        <v>0</v>
      </c>
      <c r="CA257" s="202">
        <v>1</v>
      </c>
      <c r="CB257" s="202">
        <v>7</v>
      </c>
      <c r="CZ257" s="167">
        <v>2.1199999999999999E-3</v>
      </c>
    </row>
    <row r="258" spans="1:104" x14ac:dyDescent="0.2">
      <c r="A258" s="196">
        <v>152</v>
      </c>
      <c r="B258" s="197" t="s">
        <v>461</v>
      </c>
      <c r="C258" s="198" t="s">
        <v>462</v>
      </c>
      <c r="D258" s="199" t="s">
        <v>341</v>
      </c>
      <c r="E258" s="200">
        <v>1</v>
      </c>
      <c r="F258" s="200">
        <v>0</v>
      </c>
      <c r="G258" s="201">
        <f>E258*F258</f>
        <v>0</v>
      </c>
      <c r="O258" s="195">
        <v>2</v>
      </c>
      <c r="AA258" s="167">
        <v>1</v>
      </c>
      <c r="AB258" s="167">
        <v>7</v>
      </c>
      <c r="AC258" s="167">
        <v>7</v>
      </c>
      <c r="AZ258" s="167">
        <v>2</v>
      </c>
      <c r="BA258" s="167">
        <f>IF(AZ258=1,G258,0)</f>
        <v>0</v>
      </c>
      <c r="BB258" s="167">
        <f>IF(AZ258=2,G258,0)</f>
        <v>0</v>
      </c>
      <c r="BC258" s="167">
        <f>IF(AZ258=3,G258,0)</f>
        <v>0</v>
      </c>
      <c r="BD258" s="167">
        <f>IF(AZ258=4,G258,0)</f>
        <v>0</v>
      </c>
      <c r="BE258" s="167">
        <f>IF(AZ258=5,G258,0)</f>
        <v>0</v>
      </c>
      <c r="CA258" s="202">
        <v>1</v>
      </c>
      <c r="CB258" s="202">
        <v>7</v>
      </c>
      <c r="CZ258" s="167">
        <v>0</v>
      </c>
    </row>
    <row r="259" spans="1:104" x14ac:dyDescent="0.2">
      <c r="A259" s="196">
        <v>153</v>
      </c>
      <c r="B259" s="197" t="s">
        <v>463</v>
      </c>
      <c r="C259" s="198" t="s">
        <v>464</v>
      </c>
      <c r="D259" s="199" t="s">
        <v>79</v>
      </c>
      <c r="E259" s="200">
        <v>3</v>
      </c>
      <c r="F259" s="200">
        <v>0</v>
      </c>
      <c r="G259" s="201">
        <f>E259*F259</f>
        <v>0</v>
      </c>
      <c r="O259" s="195">
        <v>2</v>
      </c>
      <c r="AA259" s="167">
        <v>1</v>
      </c>
      <c r="AB259" s="167">
        <v>7</v>
      </c>
      <c r="AC259" s="167">
        <v>7</v>
      </c>
      <c r="AZ259" s="167">
        <v>2</v>
      </c>
      <c r="BA259" s="167">
        <f>IF(AZ259=1,G259,0)</f>
        <v>0</v>
      </c>
      <c r="BB259" s="167">
        <f>IF(AZ259=2,G259,0)</f>
        <v>0</v>
      </c>
      <c r="BC259" s="167">
        <f>IF(AZ259=3,G259,0)</f>
        <v>0</v>
      </c>
      <c r="BD259" s="167">
        <f>IF(AZ259=4,G259,0)</f>
        <v>0</v>
      </c>
      <c r="BE259" s="167">
        <f>IF(AZ259=5,G259,0)</f>
        <v>0</v>
      </c>
      <c r="CA259" s="202">
        <v>1</v>
      </c>
      <c r="CB259" s="202">
        <v>7</v>
      </c>
      <c r="CZ259" s="167">
        <v>3.79E-3</v>
      </c>
    </row>
    <row r="260" spans="1:104" ht="22.5" x14ac:dyDescent="0.2">
      <c r="A260" s="196">
        <v>154</v>
      </c>
      <c r="B260" s="197" t="s">
        <v>465</v>
      </c>
      <c r="C260" s="198" t="s">
        <v>466</v>
      </c>
      <c r="D260" s="199" t="s">
        <v>341</v>
      </c>
      <c r="E260" s="200">
        <v>4</v>
      </c>
      <c r="F260" s="200">
        <v>0</v>
      </c>
      <c r="G260" s="201">
        <f>E260*F260</f>
        <v>0</v>
      </c>
      <c r="O260" s="195">
        <v>2</v>
      </c>
      <c r="AA260" s="167">
        <v>1</v>
      </c>
      <c r="AB260" s="167">
        <v>7</v>
      </c>
      <c r="AC260" s="167">
        <v>7</v>
      </c>
      <c r="AZ260" s="167">
        <v>2</v>
      </c>
      <c r="BA260" s="167">
        <f>IF(AZ260=1,G260,0)</f>
        <v>0</v>
      </c>
      <c r="BB260" s="167">
        <f>IF(AZ260=2,G260,0)</f>
        <v>0</v>
      </c>
      <c r="BC260" s="167">
        <f>IF(AZ260=3,G260,0)</f>
        <v>0</v>
      </c>
      <c r="BD260" s="167">
        <f>IF(AZ260=4,G260,0)</f>
        <v>0</v>
      </c>
      <c r="BE260" s="167">
        <f>IF(AZ260=5,G260,0)</f>
        <v>0</v>
      </c>
      <c r="CA260" s="202">
        <v>1</v>
      </c>
      <c r="CB260" s="202">
        <v>7</v>
      </c>
      <c r="CZ260" s="167">
        <v>2.9E-4</v>
      </c>
    </row>
    <row r="261" spans="1:104" x14ac:dyDescent="0.2">
      <c r="A261" s="196">
        <v>155</v>
      </c>
      <c r="B261" s="197" t="s">
        <v>467</v>
      </c>
      <c r="C261" s="198" t="s">
        <v>468</v>
      </c>
      <c r="D261" s="199" t="s">
        <v>341</v>
      </c>
      <c r="E261" s="200">
        <v>40</v>
      </c>
      <c r="F261" s="200">
        <v>0</v>
      </c>
      <c r="G261" s="201">
        <f>E261*F261</f>
        <v>0</v>
      </c>
      <c r="O261" s="195">
        <v>2</v>
      </c>
      <c r="AA261" s="167">
        <v>1</v>
      </c>
      <c r="AB261" s="167">
        <v>7</v>
      </c>
      <c r="AC261" s="167">
        <v>7</v>
      </c>
      <c r="AZ261" s="167">
        <v>2</v>
      </c>
      <c r="BA261" s="167">
        <f>IF(AZ261=1,G261,0)</f>
        <v>0</v>
      </c>
      <c r="BB261" s="167">
        <f>IF(AZ261=2,G261,0)</f>
        <v>0</v>
      </c>
      <c r="BC261" s="167">
        <f>IF(AZ261=3,G261,0)</f>
        <v>0</v>
      </c>
      <c r="BD261" s="167">
        <f>IF(AZ261=4,G261,0)</f>
        <v>0</v>
      </c>
      <c r="BE261" s="167">
        <f>IF(AZ261=5,G261,0)</f>
        <v>0</v>
      </c>
      <c r="CA261" s="202">
        <v>1</v>
      </c>
      <c r="CB261" s="202">
        <v>7</v>
      </c>
      <c r="CZ261" s="167">
        <v>0</v>
      </c>
    </row>
    <row r="262" spans="1:104" x14ac:dyDescent="0.2">
      <c r="A262" s="196">
        <v>156</v>
      </c>
      <c r="B262" s="197" t="s">
        <v>469</v>
      </c>
      <c r="C262" s="198" t="s">
        <v>470</v>
      </c>
      <c r="D262" s="199" t="s">
        <v>341</v>
      </c>
      <c r="E262" s="200">
        <v>9</v>
      </c>
      <c r="F262" s="200">
        <v>0</v>
      </c>
      <c r="G262" s="201">
        <f>E262*F262</f>
        <v>0</v>
      </c>
      <c r="O262" s="195">
        <v>2</v>
      </c>
      <c r="AA262" s="167">
        <v>1</v>
      </c>
      <c r="AB262" s="167">
        <v>7</v>
      </c>
      <c r="AC262" s="167">
        <v>7</v>
      </c>
      <c r="AZ262" s="167">
        <v>2</v>
      </c>
      <c r="BA262" s="167">
        <f>IF(AZ262=1,G262,0)</f>
        <v>0</v>
      </c>
      <c r="BB262" s="167">
        <f>IF(AZ262=2,G262,0)</f>
        <v>0</v>
      </c>
      <c r="BC262" s="167">
        <f>IF(AZ262=3,G262,0)</f>
        <v>0</v>
      </c>
      <c r="BD262" s="167">
        <f>IF(AZ262=4,G262,0)</f>
        <v>0</v>
      </c>
      <c r="BE262" s="167">
        <f>IF(AZ262=5,G262,0)</f>
        <v>0</v>
      </c>
      <c r="CA262" s="202">
        <v>1</v>
      </c>
      <c r="CB262" s="202">
        <v>7</v>
      </c>
      <c r="CZ262" s="167">
        <v>2.0799999999999998E-3</v>
      </c>
    </row>
    <row r="263" spans="1:104" x14ac:dyDescent="0.2">
      <c r="A263" s="196">
        <v>157</v>
      </c>
      <c r="B263" s="197" t="s">
        <v>471</v>
      </c>
      <c r="C263" s="198" t="s">
        <v>472</v>
      </c>
      <c r="D263" s="199" t="s">
        <v>341</v>
      </c>
      <c r="E263" s="200">
        <v>3</v>
      </c>
      <c r="F263" s="200">
        <v>0</v>
      </c>
      <c r="G263" s="201">
        <f>E263*F263</f>
        <v>0</v>
      </c>
      <c r="O263" s="195">
        <v>2</v>
      </c>
      <c r="AA263" s="167">
        <v>1</v>
      </c>
      <c r="AB263" s="167">
        <v>7</v>
      </c>
      <c r="AC263" s="167">
        <v>7</v>
      </c>
      <c r="AZ263" s="167">
        <v>2</v>
      </c>
      <c r="BA263" s="167">
        <f>IF(AZ263=1,G263,0)</f>
        <v>0</v>
      </c>
      <c r="BB263" s="167">
        <f>IF(AZ263=2,G263,0)</f>
        <v>0</v>
      </c>
      <c r="BC263" s="167">
        <f>IF(AZ263=3,G263,0)</f>
        <v>0</v>
      </c>
      <c r="BD263" s="167">
        <f>IF(AZ263=4,G263,0)</f>
        <v>0</v>
      </c>
      <c r="BE263" s="167">
        <f>IF(AZ263=5,G263,0)</f>
        <v>0</v>
      </c>
      <c r="CA263" s="202">
        <v>1</v>
      </c>
      <c r="CB263" s="202">
        <v>7</v>
      </c>
      <c r="CZ263" s="167">
        <v>1.9599999999999999E-3</v>
      </c>
    </row>
    <row r="264" spans="1:104" ht="22.5" x14ac:dyDescent="0.2">
      <c r="A264" s="196">
        <v>158</v>
      </c>
      <c r="B264" s="197" t="s">
        <v>473</v>
      </c>
      <c r="C264" s="198" t="s">
        <v>474</v>
      </c>
      <c r="D264" s="199" t="s">
        <v>79</v>
      </c>
      <c r="E264" s="200">
        <v>25</v>
      </c>
      <c r="F264" s="200">
        <v>0</v>
      </c>
      <c r="G264" s="201">
        <f>E264*F264</f>
        <v>0</v>
      </c>
      <c r="O264" s="195">
        <v>2</v>
      </c>
      <c r="AA264" s="167">
        <v>1</v>
      </c>
      <c r="AB264" s="167">
        <v>0</v>
      </c>
      <c r="AC264" s="167">
        <v>0</v>
      </c>
      <c r="AZ264" s="167">
        <v>2</v>
      </c>
      <c r="BA264" s="167">
        <f>IF(AZ264=1,G264,0)</f>
        <v>0</v>
      </c>
      <c r="BB264" s="167">
        <f>IF(AZ264=2,G264,0)</f>
        <v>0</v>
      </c>
      <c r="BC264" s="167">
        <f>IF(AZ264=3,G264,0)</f>
        <v>0</v>
      </c>
      <c r="BD264" s="167">
        <f>IF(AZ264=4,G264,0)</f>
        <v>0</v>
      </c>
      <c r="BE264" s="167">
        <f>IF(AZ264=5,G264,0)</f>
        <v>0</v>
      </c>
      <c r="CA264" s="202">
        <v>1</v>
      </c>
      <c r="CB264" s="202">
        <v>0</v>
      </c>
      <c r="CZ264" s="167">
        <v>1.0200000000000001E-3</v>
      </c>
    </row>
    <row r="265" spans="1:104" ht="22.5" x14ac:dyDescent="0.2">
      <c r="A265" s="196">
        <v>159</v>
      </c>
      <c r="B265" s="197" t="s">
        <v>475</v>
      </c>
      <c r="C265" s="198" t="s">
        <v>476</v>
      </c>
      <c r="D265" s="199" t="s">
        <v>79</v>
      </c>
      <c r="E265" s="200">
        <v>10</v>
      </c>
      <c r="F265" s="200">
        <v>0</v>
      </c>
      <c r="G265" s="201">
        <f>E265*F265</f>
        <v>0</v>
      </c>
      <c r="O265" s="195">
        <v>2</v>
      </c>
      <c r="AA265" s="167">
        <v>1</v>
      </c>
      <c r="AB265" s="167">
        <v>0</v>
      </c>
      <c r="AC265" s="167">
        <v>0</v>
      </c>
      <c r="AZ265" s="167">
        <v>2</v>
      </c>
      <c r="BA265" s="167">
        <f>IF(AZ265=1,G265,0)</f>
        <v>0</v>
      </c>
      <c r="BB265" s="167">
        <f>IF(AZ265=2,G265,0)</f>
        <v>0</v>
      </c>
      <c r="BC265" s="167">
        <f>IF(AZ265=3,G265,0)</f>
        <v>0</v>
      </c>
      <c r="BD265" s="167">
        <f>IF(AZ265=4,G265,0)</f>
        <v>0</v>
      </c>
      <c r="BE265" s="167">
        <f>IF(AZ265=5,G265,0)</f>
        <v>0</v>
      </c>
      <c r="CA265" s="202">
        <v>1</v>
      </c>
      <c r="CB265" s="202">
        <v>0</v>
      </c>
      <c r="CZ265" s="167">
        <v>1.9300000000000001E-3</v>
      </c>
    </row>
    <row r="266" spans="1:104" x14ac:dyDescent="0.2">
      <c r="A266" s="196">
        <v>160</v>
      </c>
      <c r="B266" s="197" t="s">
        <v>477</v>
      </c>
      <c r="C266" s="198" t="s">
        <v>478</v>
      </c>
      <c r="D266" s="199" t="s">
        <v>79</v>
      </c>
      <c r="E266" s="200">
        <v>25</v>
      </c>
      <c r="F266" s="200">
        <v>0</v>
      </c>
      <c r="G266" s="201">
        <f>E266*F266</f>
        <v>0</v>
      </c>
      <c r="O266" s="195">
        <v>2</v>
      </c>
      <c r="AA266" s="167">
        <v>1</v>
      </c>
      <c r="AB266" s="167">
        <v>7</v>
      </c>
      <c r="AC266" s="167">
        <v>7</v>
      </c>
      <c r="AZ266" s="167">
        <v>2</v>
      </c>
      <c r="BA266" s="167">
        <f>IF(AZ266=1,G266,0)</f>
        <v>0</v>
      </c>
      <c r="BB266" s="167">
        <f>IF(AZ266=2,G266,0)</f>
        <v>0</v>
      </c>
      <c r="BC266" s="167">
        <f>IF(AZ266=3,G266,0)</f>
        <v>0</v>
      </c>
      <c r="BD266" s="167">
        <f>IF(AZ266=4,G266,0)</f>
        <v>0</v>
      </c>
      <c r="BE266" s="167">
        <f>IF(AZ266=5,G266,0)</f>
        <v>0</v>
      </c>
      <c r="CA266" s="202">
        <v>1</v>
      </c>
      <c r="CB266" s="202">
        <v>7</v>
      </c>
      <c r="CZ266" s="167">
        <v>4.0999999999999999E-4</v>
      </c>
    </row>
    <row r="267" spans="1:104" ht="22.5" x14ac:dyDescent="0.2">
      <c r="A267" s="196">
        <v>161</v>
      </c>
      <c r="B267" s="197" t="s">
        <v>479</v>
      </c>
      <c r="C267" s="198" t="s">
        <v>480</v>
      </c>
      <c r="D267" s="199" t="s">
        <v>79</v>
      </c>
      <c r="E267" s="200">
        <v>6</v>
      </c>
      <c r="F267" s="200">
        <v>0</v>
      </c>
      <c r="G267" s="201">
        <f>E267*F267</f>
        <v>0</v>
      </c>
      <c r="O267" s="195">
        <v>2</v>
      </c>
      <c r="AA267" s="167">
        <v>1</v>
      </c>
      <c r="AB267" s="167">
        <v>7</v>
      </c>
      <c r="AC267" s="167">
        <v>7</v>
      </c>
      <c r="AZ267" s="167">
        <v>2</v>
      </c>
      <c r="BA267" s="167">
        <f>IF(AZ267=1,G267,0)</f>
        <v>0</v>
      </c>
      <c r="BB267" s="167">
        <f>IF(AZ267=2,G267,0)</f>
        <v>0</v>
      </c>
      <c r="BC267" s="167">
        <f>IF(AZ267=3,G267,0)</f>
        <v>0</v>
      </c>
      <c r="BD267" s="167">
        <f>IF(AZ267=4,G267,0)</f>
        <v>0</v>
      </c>
      <c r="BE267" s="167">
        <f>IF(AZ267=5,G267,0)</f>
        <v>0</v>
      </c>
      <c r="CA267" s="202">
        <v>1</v>
      </c>
      <c r="CB267" s="202">
        <v>7</v>
      </c>
      <c r="CZ267" s="167">
        <v>7.2999999999999996E-4</v>
      </c>
    </row>
    <row r="268" spans="1:104" x14ac:dyDescent="0.2">
      <c r="A268" s="203"/>
      <c r="B268" s="204"/>
      <c r="C268" s="205">
        <v>1470</v>
      </c>
      <c r="D268" s="206"/>
      <c r="E268" s="206"/>
      <c r="F268" s="206"/>
      <c r="G268" s="207"/>
      <c r="L268" s="208">
        <v>1470</v>
      </c>
      <c r="O268" s="195">
        <v>3</v>
      </c>
    </row>
    <row r="269" spans="1:104" x14ac:dyDescent="0.2">
      <c r="A269" s="196">
        <v>162</v>
      </c>
      <c r="B269" s="197" t="s">
        <v>481</v>
      </c>
      <c r="C269" s="198" t="s">
        <v>482</v>
      </c>
      <c r="D269" s="199" t="s">
        <v>79</v>
      </c>
      <c r="E269" s="200">
        <v>9</v>
      </c>
      <c r="F269" s="200">
        <v>0</v>
      </c>
      <c r="G269" s="201">
        <f>E269*F269</f>
        <v>0</v>
      </c>
      <c r="O269" s="195">
        <v>2</v>
      </c>
      <c r="AA269" s="167">
        <v>1</v>
      </c>
      <c r="AB269" s="167">
        <v>7</v>
      </c>
      <c r="AC269" s="167">
        <v>7</v>
      </c>
      <c r="AZ269" s="167">
        <v>2</v>
      </c>
      <c r="BA269" s="167">
        <f>IF(AZ269=1,G269,0)</f>
        <v>0</v>
      </c>
      <c r="BB269" s="167">
        <f>IF(AZ269=2,G269,0)</f>
        <v>0</v>
      </c>
      <c r="BC269" s="167">
        <f>IF(AZ269=3,G269,0)</f>
        <v>0</v>
      </c>
      <c r="BD269" s="167">
        <f>IF(AZ269=4,G269,0)</f>
        <v>0</v>
      </c>
      <c r="BE269" s="167">
        <f>IF(AZ269=5,G269,0)</f>
        <v>0</v>
      </c>
      <c r="CA269" s="202">
        <v>1</v>
      </c>
      <c r="CB269" s="202">
        <v>7</v>
      </c>
      <c r="CZ269" s="167">
        <v>7.2999999999999996E-4</v>
      </c>
    </row>
    <row r="270" spans="1:104" x14ac:dyDescent="0.2">
      <c r="A270" s="196">
        <v>163</v>
      </c>
      <c r="B270" s="197" t="s">
        <v>483</v>
      </c>
      <c r="C270" s="198" t="s">
        <v>484</v>
      </c>
      <c r="D270" s="199" t="s">
        <v>79</v>
      </c>
      <c r="E270" s="200">
        <v>18</v>
      </c>
      <c r="F270" s="200">
        <v>0</v>
      </c>
      <c r="G270" s="201">
        <f>E270*F270</f>
        <v>0</v>
      </c>
      <c r="O270" s="195">
        <v>2</v>
      </c>
      <c r="AA270" s="167">
        <v>12</v>
      </c>
      <c r="AB270" s="167">
        <v>0</v>
      </c>
      <c r="AC270" s="167">
        <v>118</v>
      </c>
      <c r="AZ270" s="167">
        <v>2</v>
      </c>
      <c r="BA270" s="167">
        <f>IF(AZ270=1,G270,0)</f>
        <v>0</v>
      </c>
      <c r="BB270" s="167">
        <f>IF(AZ270=2,G270,0)</f>
        <v>0</v>
      </c>
      <c r="BC270" s="167">
        <f>IF(AZ270=3,G270,0)</f>
        <v>0</v>
      </c>
      <c r="BD270" s="167">
        <f>IF(AZ270=4,G270,0)</f>
        <v>0</v>
      </c>
      <c r="BE270" s="167">
        <f>IF(AZ270=5,G270,0)</f>
        <v>0</v>
      </c>
      <c r="CA270" s="202">
        <v>12</v>
      </c>
      <c r="CB270" s="202">
        <v>0</v>
      </c>
      <c r="CZ270" s="167">
        <v>0</v>
      </c>
    </row>
    <row r="271" spans="1:104" x14ac:dyDescent="0.2">
      <c r="A271" s="196">
        <v>164</v>
      </c>
      <c r="B271" s="197" t="s">
        <v>485</v>
      </c>
      <c r="C271" s="198" t="s">
        <v>486</v>
      </c>
      <c r="D271" s="199" t="s">
        <v>79</v>
      </c>
      <c r="E271" s="200">
        <v>18</v>
      </c>
      <c r="F271" s="200">
        <v>0</v>
      </c>
      <c r="G271" s="201">
        <f>E271*F271</f>
        <v>0</v>
      </c>
      <c r="O271" s="195">
        <v>2</v>
      </c>
      <c r="AA271" s="167">
        <v>12</v>
      </c>
      <c r="AB271" s="167">
        <v>0</v>
      </c>
      <c r="AC271" s="167">
        <v>119</v>
      </c>
      <c r="AZ271" s="167">
        <v>2</v>
      </c>
      <c r="BA271" s="167">
        <f>IF(AZ271=1,G271,0)</f>
        <v>0</v>
      </c>
      <c r="BB271" s="167">
        <f>IF(AZ271=2,G271,0)</f>
        <v>0</v>
      </c>
      <c r="BC271" s="167">
        <f>IF(AZ271=3,G271,0)</f>
        <v>0</v>
      </c>
      <c r="BD271" s="167">
        <f>IF(AZ271=4,G271,0)</f>
        <v>0</v>
      </c>
      <c r="BE271" s="167">
        <f>IF(AZ271=5,G271,0)</f>
        <v>0</v>
      </c>
      <c r="CA271" s="202">
        <v>12</v>
      </c>
      <c r="CB271" s="202">
        <v>0</v>
      </c>
      <c r="CZ271" s="167">
        <v>0</v>
      </c>
    </row>
    <row r="272" spans="1:104" ht="22.5" x14ac:dyDescent="0.2">
      <c r="A272" s="196">
        <v>165</v>
      </c>
      <c r="B272" s="197" t="s">
        <v>485</v>
      </c>
      <c r="C272" s="198" t="s">
        <v>487</v>
      </c>
      <c r="D272" s="199" t="s">
        <v>79</v>
      </c>
      <c r="E272" s="200">
        <v>3</v>
      </c>
      <c r="F272" s="200">
        <v>0</v>
      </c>
      <c r="G272" s="201">
        <f>E272*F272</f>
        <v>0</v>
      </c>
      <c r="O272" s="195">
        <v>2</v>
      </c>
      <c r="AA272" s="167">
        <v>12</v>
      </c>
      <c r="AB272" s="167">
        <v>0</v>
      </c>
      <c r="AC272" s="167">
        <v>150</v>
      </c>
      <c r="AZ272" s="167">
        <v>2</v>
      </c>
      <c r="BA272" s="167">
        <f>IF(AZ272=1,G272,0)</f>
        <v>0</v>
      </c>
      <c r="BB272" s="167">
        <f>IF(AZ272=2,G272,0)</f>
        <v>0</v>
      </c>
      <c r="BC272" s="167">
        <f>IF(AZ272=3,G272,0)</f>
        <v>0</v>
      </c>
      <c r="BD272" s="167">
        <f>IF(AZ272=4,G272,0)</f>
        <v>0</v>
      </c>
      <c r="BE272" s="167">
        <f>IF(AZ272=5,G272,0)</f>
        <v>0</v>
      </c>
      <c r="CA272" s="202">
        <v>12</v>
      </c>
      <c r="CB272" s="202">
        <v>0</v>
      </c>
      <c r="CZ272" s="167">
        <v>0</v>
      </c>
    </row>
    <row r="273" spans="1:104" x14ac:dyDescent="0.2">
      <c r="A273" s="196">
        <v>166</v>
      </c>
      <c r="B273" s="197" t="s">
        <v>488</v>
      </c>
      <c r="C273" s="198" t="s">
        <v>489</v>
      </c>
      <c r="D273" s="199" t="s">
        <v>79</v>
      </c>
      <c r="E273" s="200">
        <v>1</v>
      </c>
      <c r="F273" s="200">
        <v>0</v>
      </c>
      <c r="G273" s="201">
        <f>E273*F273</f>
        <v>0</v>
      </c>
      <c r="O273" s="195">
        <v>2</v>
      </c>
      <c r="AA273" s="167">
        <v>12</v>
      </c>
      <c r="AB273" s="167">
        <v>0</v>
      </c>
      <c r="AC273" s="167">
        <v>286</v>
      </c>
      <c r="AZ273" s="167">
        <v>2</v>
      </c>
      <c r="BA273" s="167">
        <f>IF(AZ273=1,G273,0)</f>
        <v>0</v>
      </c>
      <c r="BB273" s="167">
        <f>IF(AZ273=2,G273,0)</f>
        <v>0</v>
      </c>
      <c r="BC273" s="167">
        <f>IF(AZ273=3,G273,0)</f>
        <v>0</v>
      </c>
      <c r="BD273" s="167">
        <f>IF(AZ273=4,G273,0)</f>
        <v>0</v>
      </c>
      <c r="BE273" s="167">
        <f>IF(AZ273=5,G273,0)</f>
        <v>0</v>
      </c>
      <c r="CA273" s="202">
        <v>12</v>
      </c>
      <c r="CB273" s="202">
        <v>0</v>
      </c>
      <c r="CZ273" s="167">
        <v>0</v>
      </c>
    </row>
    <row r="274" spans="1:104" x14ac:dyDescent="0.2">
      <c r="A274" s="196">
        <v>167</v>
      </c>
      <c r="B274" s="197" t="s">
        <v>490</v>
      </c>
      <c r="C274" s="198" t="s">
        <v>491</v>
      </c>
      <c r="D274" s="199" t="s">
        <v>79</v>
      </c>
      <c r="E274" s="200">
        <v>2</v>
      </c>
      <c r="F274" s="200">
        <v>0</v>
      </c>
      <c r="G274" s="201">
        <f>E274*F274</f>
        <v>0</v>
      </c>
      <c r="O274" s="195">
        <v>2</v>
      </c>
      <c r="AA274" s="167">
        <v>12</v>
      </c>
      <c r="AB274" s="167">
        <v>0</v>
      </c>
      <c r="AC274" s="167">
        <v>282</v>
      </c>
      <c r="AZ274" s="167">
        <v>2</v>
      </c>
      <c r="BA274" s="167">
        <f>IF(AZ274=1,G274,0)</f>
        <v>0</v>
      </c>
      <c r="BB274" s="167">
        <f>IF(AZ274=2,G274,0)</f>
        <v>0</v>
      </c>
      <c r="BC274" s="167">
        <f>IF(AZ274=3,G274,0)</f>
        <v>0</v>
      </c>
      <c r="BD274" s="167">
        <f>IF(AZ274=4,G274,0)</f>
        <v>0</v>
      </c>
      <c r="BE274" s="167">
        <f>IF(AZ274=5,G274,0)</f>
        <v>0</v>
      </c>
      <c r="CA274" s="202">
        <v>12</v>
      </c>
      <c r="CB274" s="202">
        <v>0</v>
      </c>
      <c r="CZ274" s="167">
        <v>0</v>
      </c>
    </row>
    <row r="275" spans="1:104" x14ac:dyDescent="0.2">
      <c r="A275" s="196">
        <v>168</v>
      </c>
      <c r="B275" s="197" t="s">
        <v>492</v>
      </c>
      <c r="C275" s="198" t="s">
        <v>493</v>
      </c>
      <c r="D275" s="199" t="s">
        <v>494</v>
      </c>
      <c r="E275" s="200">
        <v>3</v>
      </c>
      <c r="F275" s="200">
        <v>0</v>
      </c>
      <c r="G275" s="201">
        <f>E275*F275</f>
        <v>0</v>
      </c>
      <c r="O275" s="195">
        <v>2</v>
      </c>
      <c r="AA275" s="167">
        <v>12</v>
      </c>
      <c r="AB275" s="167">
        <v>0</v>
      </c>
      <c r="AC275" s="167">
        <v>283</v>
      </c>
      <c r="AZ275" s="167">
        <v>2</v>
      </c>
      <c r="BA275" s="167">
        <f>IF(AZ275=1,G275,0)</f>
        <v>0</v>
      </c>
      <c r="BB275" s="167">
        <f>IF(AZ275=2,G275,0)</f>
        <v>0</v>
      </c>
      <c r="BC275" s="167">
        <f>IF(AZ275=3,G275,0)</f>
        <v>0</v>
      </c>
      <c r="BD275" s="167">
        <f>IF(AZ275=4,G275,0)</f>
        <v>0</v>
      </c>
      <c r="BE275" s="167">
        <f>IF(AZ275=5,G275,0)</f>
        <v>0</v>
      </c>
      <c r="CA275" s="202">
        <v>12</v>
      </c>
      <c r="CB275" s="202">
        <v>0</v>
      </c>
      <c r="CZ275" s="167">
        <v>0</v>
      </c>
    </row>
    <row r="276" spans="1:104" x14ac:dyDescent="0.2">
      <c r="A276" s="196">
        <v>169</v>
      </c>
      <c r="B276" s="197" t="s">
        <v>495</v>
      </c>
      <c r="C276" s="198" t="s">
        <v>496</v>
      </c>
      <c r="D276" s="199" t="s">
        <v>79</v>
      </c>
      <c r="E276" s="200">
        <v>3</v>
      </c>
      <c r="F276" s="200">
        <v>0</v>
      </c>
      <c r="G276" s="201">
        <f>E276*F276</f>
        <v>0</v>
      </c>
      <c r="O276" s="195">
        <v>2</v>
      </c>
      <c r="AA276" s="167">
        <v>12</v>
      </c>
      <c r="AB276" s="167">
        <v>0</v>
      </c>
      <c r="AC276" s="167">
        <v>284</v>
      </c>
      <c r="AZ276" s="167">
        <v>2</v>
      </c>
      <c r="BA276" s="167">
        <f>IF(AZ276=1,G276,0)</f>
        <v>0</v>
      </c>
      <c r="BB276" s="167">
        <f>IF(AZ276=2,G276,0)</f>
        <v>0</v>
      </c>
      <c r="BC276" s="167">
        <f>IF(AZ276=3,G276,0)</f>
        <v>0</v>
      </c>
      <c r="BD276" s="167">
        <f>IF(AZ276=4,G276,0)</f>
        <v>0</v>
      </c>
      <c r="BE276" s="167">
        <f>IF(AZ276=5,G276,0)</f>
        <v>0</v>
      </c>
      <c r="CA276" s="202">
        <v>12</v>
      </c>
      <c r="CB276" s="202">
        <v>0</v>
      </c>
      <c r="CZ276" s="167">
        <v>0</v>
      </c>
    </row>
    <row r="277" spans="1:104" x14ac:dyDescent="0.2">
      <c r="A277" s="196">
        <v>170</v>
      </c>
      <c r="B277" s="197" t="s">
        <v>497</v>
      </c>
      <c r="C277" s="198" t="s">
        <v>498</v>
      </c>
      <c r="D277" s="199" t="s">
        <v>79</v>
      </c>
      <c r="E277" s="200">
        <v>3</v>
      </c>
      <c r="F277" s="200">
        <v>0</v>
      </c>
      <c r="G277" s="201">
        <f>E277*F277</f>
        <v>0</v>
      </c>
      <c r="O277" s="195">
        <v>2</v>
      </c>
      <c r="AA277" s="167">
        <v>12</v>
      </c>
      <c r="AB277" s="167">
        <v>0</v>
      </c>
      <c r="AC277" s="167">
        <v>285</v>
      </c>
      <c r="AZ277" s="167">
        <v>2</v>
      </c>
      <c r="BA277" s="167">
        <f>IF(AZ277=1,G277,0)</f>
        <v>0</v>
      </c>
      <c r="BB277" s="167">
        <f>IF(AZ277=2,G277,0)</f>
        <v>0</v>
      </c>
      <c r="BC277" s="167">
        <f>IF(AZ277=3,G277,0)</f>
        <v>0</v>
      </c>
      <c r="BD277" s="167">
        <f>IF(AZ277=4,G277,0)</f>
        <v>0</v>
      </c>
      <c r="BE277" s="167">
        <f>IF(AZ277=5,G277,0)</f>
        <v>0</v>
      </c>
      <c r="CA277" s="202">
        <v>12</v>
      </c>
      <c r="CB277" s="202">
        <v>0</v>
      </c>
      <c r="CZ277" s="167">
        <v>0</v>
      </c>
    </row>
    <row r="278" spans="1:104" ht="22.5" x14ac:dyDescent="0.2">
      <c r="A278" s="196">
        <v>171</v>
      </c>
      <c r="B278" s="197" t="s">
        <v>499</v>
      </c>
      <c r="C278" s="198" t="s">
        <v>500</v>
      </c>
      <c r="D278" s="199" t="s">
        <v>79</v>
      </c>
      <c r="E278" s="200">
        <v>4</v>
      </c>
      <c r="F278" s="200">
        <v>0</v>
      </c>
      <c r="G278" s="201">
        <f>E278*F278</f>
        <v>0</v>
      </c>
      <c r="O278" s="195">
        <v>2</v>
      </c>
      <c r="AA278" s="167">
        <v>12</v>
      </c>
      <c r="AB278" s="167">
        <v>0</v>
      </c>
      <c r="AC278" s="167">
        <v>120</v>
      </c>
      <c r="AZ278" s="167">
        <v>2</v>
      </c>
      <c r="BA278" s="167">
        <f>IF(AZ278=1,G278,0)</f>
        <v>0</v>
      </c>
      <c r="BB278" s="167">
        <f>IF(AZ278=2,G278,0)</f>
        <v>0</v>
      </c>
      <c r="BC278" s="167">
        <f>IF(AZ278=3,G278,0)</f>
        <v>0</v>
      </c>
      <c r="BD278" s="167">
        <f>IF(AZ278=4,G278,0)</f>
        <v>0</v>
      </c>
      <c r="BE278" s="167">
        <f>IF(AZ278=5,G278,0)</f>
        <v>0</v>
      </c>
      <c r="CA278" s="202">
        <v>12</v>
      </c>
      <c r="CB278" s="202">
        <v>0</v>
      </c>
      <c r="CZ278" s="167">
        <v>3.9699999999999996E-3</v>
      </c>
    </row>
    <row r="279" spans="1:104" ht="22.5" x14ac:dyDescent="0.2">
      <c r="A279" s="196">
        <v>172</v>
      </c>
      <c r="B279" s="197" t="s">
        <v>501</v>
      </c>
      <c r="C279" s="198" t="s">
        <v>502</v>
      </c>
      <c r="D279" s="199" t="s">
        <v>341</v>
      </c>
      <c r="E279" s="200">
        <v>3</v>
      </c>
      <c r="F279" s="200">
        <v>0</v>
      </c>
      <c r="G279" s="201">
        <f>E279*F279</f>
        <v>0</v>
      </c>
      <c r="O279" s="195">
        <v>2</v>
      </c>
      <c r="AA279" s="167">
        <v>12</v>
      </c>
      <c r="AB279" s="167">
        <v>0</v>
      </c>
      <c r="AC279" s="167">
        <v>154</v>
      </c>
      <c r="AZ279" s="167">
        <v>2</v>
      </c>
      <c r="BA279" s="167">
        <f>IF(AZ279=1,G279,0)</f>
        <v>0</v>
      </c>
      <c r="BB279" s="167">
        <f>IF(AZ279=2,G279,0)</f>
        <v>0</v>
      </c>
      <c r="BC279" s="167">
        <f>IF(AZ279=3,G279,0)</f>
        <v>0</v>
      </c>
      <c r="BD279" s="167">
        <f>IF(AZ279=4,G279,0)</f>
        <v>0</v>
      </c>
      <c r="BE279" s="167">
        <f>IF(AZ279=5,G279,0)</f>
        <v>0</v>
      </c>
      <c r="CA279" s="202">
        <v>12</v>
      </c>
      <c r="CB279" s="202">
        <v>0</v>
      </c>
      <c r="CZ279" s="167">
        <v>0.35</v>
      </c>
    </row>
    <row r="280" spans="1:104" ht="22.5" x14ac:dyDescent="0.2">
      <c r="A280" s="196">
        <v>173</v>
      </c>
      <c r="B280" s="197" t="s">
        <v>503</v>
      </c>
      <c r="C280" s="198" t="s">
        <v>504</v>
      </c>
      <c r="D280" s="199" t="s">
        <v>505</v>
      </c>
      <c r="E280" s="200">
        <v>6</v>
      </c>
      <c r="F280" s="200">
        <v>0</v>
      </c>
      <c r="G280" s="201">
        <f>E280*F280</f>
        <v>0</v>
      </c>
      <c r="O280" s="195">
        <v>2</v>
      </c>
      <c r="AA280" s="167">
        <v>12</v>
      </c>
      <c r="AB280" s="167">
        <v>0</v>
      </c>
      <c r="AC280" s="167">
        <v>155</v>
      </c>
      <c r="AZ280" s="167">
        <v>2</v>
      </c>
      <c r="BA280" s="167">
        <f>IF(AZ280=1,G280,0)</f>
        <v>0</v>
      </c>
      <c r="BB280" s="167">
        <f>IF(AZ280=2,G280,0)</f>
        <v>0</v>
      </c>
      <c r="BC280" s="167">
        <f>IF(AZ280=3,G280,0)</f>
        <v>0</v>
      </c>
      <c r="BD280" s="167">
        <f>IF(AZ280=4,G280,0)</f>
        <v>0</v>
      </c>
      <c r="BE280" s="167">
        <f>IF(AZ280=5,G280,0)</f>
        <v>0</v>
      </c>
      <c r="CA280" s="202">
        <v>12</v>
      </c>
      <c r="CB280" s="202">
        <v>0</v>
      </c>
      <c r="CZ280" s="167">
        <v>0</v>
      </c>
    </row>
    <row r="281" spans="1:104" x14ac:dyDescent="0.2">
      <c r="A281" s="196">
        <v>174</v>
      </c>
      <c r="B281" s="197" t="s">
        <v>506</v>
      </c>
      <c r="C281" s="198" t="s">
        <v>507</v>
      </c>
      <c r="D281" s="199" t="s">
        <v>79</v>
      </c>
      <c r="E281" s="200">
        <v>18</v>
      </c>
      <c r="F281" s="200">
        <v>0</v>
      </c>
      <c r="G281" s="201">
        <f>E281*F281</f>
        <v>0</v>
      </c>
      <c r="O281" s="195">
        <v>2</v>
      </c>
      <c r="AA281" s="167">
        <v>3</v>
      </c>
      <c r="AB281" s="167">
        <v>7</v>
      </c>
      <c r="AC281" s="167">
        <v>286967561</v>
      </c>
      <c r="AZ281" s="167">
        <v>2</v>
      </c>
      <c r="BA281" s="167">
        <f>IF(AZ281=1,G281,0)</f>
        <v>0</v>
      </c>
      <c r="BB281" s="167">
        <f>IF(AZ281=2,G281,0)</f>
        <v>0</v>
      </c>
      <c r="BC281" s="167">
        <f>IF(AZ281=3,G281,0)</f>
        <v>0</v>
      </c>
      <c r="BD281" s="167">
        <f>IF(AZ281=4,G281,0)</f>
        <v>0</v>
      </c>
      <c r="BE281" s="167">
        <f>IF(AZ281=5,G281,0)</f>
        <v>0</v>
      </c>
      <c r="CA281" s="202">
        <v>3</v>
      </c>
      <c r="CB281" s="202">
        <v>7</v>
      </c>
      <c r="CZ281" s="167">
        <v>8.9999999999999993E-3</v>
      </c>
    </row>
    <row r="282" spans="1:104" x14ac:dyDescent="0.2">
      <c r="A282" s="196">
        <v>175</v>
      </c>
      <c r="B282" s="197" t="s">
        <v>508</v>
      </c>
      <c r="C282" s="198" t="s">
        <v>509</v>
      </c>
      <c r="D282" s="199" t="s">
        <v>79</v>
      </c>
      <c r="E282" s="200">
        <v>2</v>
      </c>
      <c r="F282" s="200">
        <v>0</v>
      </c>
      <c r="G282" s="201">
        <f>E282*F282</f>
        <v>0</v>
      </c>
      <c r="O282" s="195">
        <v>2</v>
      </c>
      <c r="AA282" s="167">
        <v>3</v>
      </c>
      <c r="AB282" s="167">
        <v>7</v>
      </c>
      <c r="AC282" s="167">
        <v>286967566</v>
      </c>
      <c r="AZ282" s="167">
        <v>2</v>
      </c>
      <c r="BA282" s="167">
        <f>IF(AZ282=1,G282,0)</f>
        <v>0</v>
      </c>
      <c r="BB282" s="167">
        <f>IF(AZ282=2,G282,0)</f>
        <v>0</v>
      </c>
      <c r="BC282" s="167">
        <f>IF(AZ282=3,G282,0)</f>
        <v>0</v>
      </c>
      <c r="BD282" s="167">
        <f>IF(AZ282=4,G282,0)</f>
        <v>0</v>
      </c>
      <c r="BE282" s="167">
        <f>IF(AZ282=5,G282,0)</f>
        <v>0</v>
      </c>
      <c r="CA282" s="202">
        <v>3</v>
      </c>
      <c r="CB282" s="202">
        <v>7</v>
      </c>
      <c r="CZ282" s="167">
        <v>7.0000000000000001E-3</v>
      </c>
    </row>
    <row r="283" spans="1:104" x14ac:dyDescent="0.2">
      <c r="A283" s="196">
        <v>176</v>
      </c>
      <c r="B283" s="197" t="s">
        <v>510</v>
      </c>
      <c r="C283" s="198" t="s">
        <v>511</v>
      </c>
      <c r="D283" s="199" t="s">
        <v>79</v>
      </c>
      <c r="E283" s="200">
        <v>4</v>
      </c>
      <c r="F283" s="200">
        <v>0</v>
      </c>
      <c r="G283" s="201">
        <f>E283*F283</f>
        <v>0</v>
      </c>
      <c r="O283" s="195">
        <v>2</v>
      </c>
      <c r="AA283" s="167">
        <v>3</v>
      </c>
      <c r="AB283" s="167">
        <v>7</v>
      </c>
      <c r="AC283" s="167">
        <v>286967570</v>
      </c>
      <c r="AZ283" s="167">
        <v>2</v>
      </c>
      <c r="BA283" s="167">
        <f>IF(AZ283=1,G283,0)</f>
        <v>0</v>
      </c>
      <c r="BB283" s="167">
        <f>IF(AZ283=2,G283,0)</f>
        <v>0</v>
      </c>
      <c r="BC283" s="167">
        <f>IF(AZ283=3,G283,0)</f>
        <v>0</v>
      </c>
      <c r="BD283" s="167">
        <f>IF(AZ283=4,G283,0)</f>
        <v>0</v>
      </c>
      <c r="BE283" s="167">
        <f>IF(AZ283=5,G283,0)</f>
        <v>0</v>
      </c>
      <c r="CA283" s="202">
        <v>3</v>
      </c>
      <c r="CB283" s="202">
        <v>7</v>
      </c>
      <c r="CZ283" s="167">
        <v>2E-3</v>
      </c>
    </row>
    <row r="284" spans="1:104" x14ac:dyDescent="0.2">
      <c r="A284" s="196">
        <v>177</v>
      </c>
      <c r="B284" s="197" t="s">
        <v>512</v>
      </c>
      <c r="C284" s="198" t="s">
        <v>513</v>
      </c>
      <c r="D284" s="199" t="s">
        <v>79</v>
      </c>
      <c r="E284" s="200">
        <v>2</v>
      </c>
      <c r="F284" s="200">
        <v>0</v>
      </c>
      <c r="G284" s="201">
        <f>E284*F284</f>
        <v>0</v>
      </c>
      <c r="O284" s="195">
        <v>2</v>
      </c>
      <c r="AA284" s="167">
        <v>3</v>
      </c>
      <c r="AB284" s="167">
        <v>7</v>
      </c>
      <c r="AC284" s="167">
        <v>286967598</v>
      </c>
      <c r="AZ284" s="167">
        <v>2</v>
      </c>
      <c r="BA284" s="167">
        <f>IF(AZ284=1,G284,0)</f>
        <v>0</v>
      </c>
      <c r="BB284" s="167">
        <f>IF(AZ284=2,G284,0)</f>
        <v>0</v>
      </c>
      <c r="BC284" s="167">
        <f>IF(AZ284=3,G284,0)</f>
        <v>0</v>
      </c>
      <c r="BD284" s="167">
        <f>IF(AZ284=4,G284,0)</f>
        <v>0</v>
      </c>
      <c r="BE284" s="167">
        <f>IF(AZ284=5,G284,0)</f>
        <v>0</v>
      </c>
      <c r="CA284" s="202">
        <v>3</v>
      </c>
      <c r="CB284" s="202">
        <v>7</v>
      </c>
      <c r="CZ284" s="167">
        <v>0.01</v>
      </c>
    </row>
    <row r="285" spans="1:104" x14ac:dyDescent="0.2">
      <c r="A285" s="196">
        <v>178</v>
      </c>
      <c r="B285" s="197" t="s">
        <v>514</v>
      </c>
      <c r="C285" s="198" t="s">
        <v>515</v>
      </c>
      <c r="D285" s="199" t="s">
        <v>79</v>
      </c>
      <c r="E285" s="200">
        <v>2</v>
      </c>
      <c r="F285" s="200">
        <v>0</v>
      </c>
      <c r="G285" s="201">
        <f>E285*F285</f>
        <v>0</v>
      </c>
      <c r="O285" s="195">
        <v>2</v>
      </c>
      <c r="AA285" s="167">
        <v>3</v>
      </c>
      <c r="AB285" s="167">
        <v>7</v>
      </c>
      <c r="AC285" s="167">
        <v>551616890</v>
      </c>
      <c r="AZ285" s="167">
        <v>2</v>
      </c>
      <c r="BA285" s="167">
        <f>IF(AZ285=1,G285,0)</f>
        <v>0</v>
      </c>
      <c r="BB285" s="167">
        <f>IF(AZ285=2,G285,0)</f>
        <v>0</v>
      </c>
      <c r="BC285" s="167">
        <f>IF(AZ285=3,G285,0)</f>
        <v>0</v>
      </c>
      <c r="BD285" s="167">
        <f>IF(AZ285=4,G285,0)</f>
        <v>0</v>
      </c>
      <c r="BE285" s="167">
        <f>IF(AZ285=5,G285,0)</f>
        <v>0</v>
      </c>
      <c r="CA285" s="202">
        <v>3</v>
      </c>
      <c r="CB285" s="202">
        <v>7</v>
      </c>
      <c r="CZ285" s="167">
        <v>3.32E-3</v>
      </c>
    </row>
    <row r="286" spans="1:104" x14ac:dyDescent="0.2">
      <c r="A286" s="196">
        <v>179</v>
      </c>
      <c r="B286" s="197" t="s">
        <v>516</v>
      </c>
      <c r="C286" s="198" t="s">
        <v>517</v>
      </c>
      <c r="D286" s="199" t="s">
        <v>79</v>
      </c>
      <c r="E286" s="200">
        <v>2</v>
      </c>
      <c r="F286" s="200">
        <v>0</v>
      </c>
      <c r="G286" s="201">
        <f>E286*F286</f>
        <v>0</v>
      </c>
      <c r="O286" s="195">
        <v>2</v>
      </c>
      <c r="AA286" s="167">
        <v>3</v>
      </c>
      <c r="AB286" s="167">
        <v>7</v>
      </c>
      <c r="AC286" s="167">
        <v>551616900</v>
      </c>
      <c r="AZ286" s="167">
        <v>2</v>
      </c>
      <c r="BA286" s="167">
        <f>IF(AZ286=1,G286,0)</f>
        <v>0</v>
      </c>
      <c r="BB286" s="167">
        <f>IF(AZ286=2,G286,0)</f>
        <v>0</v>
      </c>
      <c r="BC286" s="167">
        <f>IF(AZ286=3,G286,0)</f>
        <v>0</v>
      </c>
      <c r="BD286" s="167">
        <f>IF(AZ286=4,G286,0)</f>
        <v>0</v>
      </c>
      <c r="BE286" s="167">
        <f>IF(AZ286=5,G286,0)</f>
        <v>0</v>
      </c>
      <c r="CA286" s="202">
        <v>3</v>
      </c>
      <c r="CB286" s="202">
        <v>7</v>
      </c>
      <c r="CZ286" s="167">
        <v>1.07E-3</v>
      </c>
    </row>
    <row r="287" spans="1:104" x14ac:dyDescent="0.2">
      <c r="A287" s="196">
        <v>180</v>
      </c>
      <c r="B287" s="197" t="s">
        <v>518</v>
      </c>
      <c r="C287" s="198" t="s">
        <v>519</v>
      </c>
      <c r="D287" s="199" t="s">
        <v>79</v>
      </c>
      <c r="E287" s="200">
        <v>3</v>
      </c>
      <c r="F287" s="200">
        <v>0</v>
      </c>
      <c r="G287" s="201">
        <f>E287*F287</f>
        <v>0</v>
      </c>
      <c r="O287" s="195">
        <v>2</v>
      </c>
      <c r="AA287" s="167">
        <v>3</v>
      </c>
      <c r="AB287" s="167">
        <v>7</v>
      </c>
      <c r="AC287" s="167">
        <v>55167407</v>
      </c>
      <c r="AZ287" s="167">
        <v>2</v>
      </c>
      <c r="BA287" s="167">
        <f>IF(AZ287=1,G287,0)</f>
        <v>0</v>
      </c>
      <c r="BB287" s="167">
        <f>IF(AZ287=2,G287,0)</f>
        <v>0</v>
      </c>
      <c r="BC287" s="167">
        <f>IF(AZ287=3,G287,0)</f>
        <v>0</v>
      </c>
      <c r="BD287" s="167">
        <f>IF(AZ287=4,G287,0)</f>
        <v>0</v>
      </c>
      <c r="BE287" s="167">
        <f>IF(AZ287=5,G287,0)</f>
        <v>0</v>
      </c>
      <c r="CA287" s="202">
        <v>3</v>
      </c>
      <c r="CB287" s="202">
        <v>7</v>
      </c>
      <c r="CZ287" s="167">
        <v>1.5E-3</v>
      </c>
    </row>
    <row r="288" spans="1:104" ht="22.5" x14ac:dyDescent="0.2">
      <c r="A288" s="196">
        <v>181</v>
      </c>
      <c r="B288" s="197" t="s">
        <v>520</v>
      </c>
      <c r="C288" s="198" t="s">
        <v>521</v>
      </c>
      <c r="D288" s="199" t="s">
        <v>79</v>
      </c>
      <c r="E288" s="200">
        <v>16</v>
      </c>
      <c r="F288" s="200">
        <v>0</v>
      </c>
      <c r="G288" s="201">
        <f>E288*F288</f>
        <v>0</v>
      </c>
      <c r="O288" s="195">
        <v>2</v>
      </c>
      <c r="AA288" s="167">
        <v>3</v>
      </c>
      <c r="AB288" s="167">
        <v>7</v>
      </c>
      <c r="AC288" s="167">
        <v>55167409</v>
      </c>
      <c r="AZ288" s="167">
        <v>2</v>
      </c>
      <c r="BA288" s="167">
        <f>IF(AZ288=1,G288,0)</f>
        <v>0</v>
      </c>
      <c r="BB288" s="167">
        <f>IF(AZ288=2,G288,0)</f>
        <v>0</v>
      </c>
      <c r="BC288" s="167">
        <f>IF(AZ288=3,G288,0)</f>
        <v>0</v>
      </c>
      <c r="BD288" s="167">
        <f>IF(AZ288=4,G288,0)</f>
        <v>0</v>
      </c>
      <c r="BE288" s="167">
        <f>IF(AZ288=5,G288,0)</f>
        <v>0</v>
      </c>
      <c r="CA288" s="202">
        <v>3</v>
      </c>
      <c r="CB288" s="202">
        <v>7</v>
      </c>
      <c r="CZ288" s="167">
        <v>2.5000000000000001E-3</v>
      </c>
    </row>
    <row r="289" spans="1:104" x14ac:dyDescent="0.2">
      <c r="A289" s="196">
        <v>182</v>
      </c>
      <c r="B289" s="197" t="s">
        <v>522</v>
      </c>
      <c r="C289" s="198" t="s">
        <v>523</v>
      </c>
      <c r="D289" s="199" t="s">
        <v>79</v>
      </c>
      <c r="E289" s="200">
        <v>4</v>
      </c>
      <c r="F289" s="200">
        <v>0</v>
      </c>
      <c r="G289" s="201">
        <f>E289*F289</f>
        <v>0</v>
      </c>
      <c r="O289" s="195">
        <v>2</v>
      </c>
      <c r="AA289" s="167">
        <v>3</v>
      </c>
      <c r="AB289" s="167">
        <v>7</v>
      </c>
      <c r="AC289" s="167">
        <v>64214331</v>
      </c>
      <c r="AZ289" s="167">
        <v>2</v>
      </c>
      <c r="BA289" s="167">
        <f>IF(AZ289=1,G289,0)</f>
        <v>0</v>
      </c>
      <c r="BB289" s="167">
        <f>IF(AZ289=2,G289,0)</f>
        <v>0</v>
      </c>
      <c r="BC289" s="167">
        <f>IF(AZ289=3,G289,0)</f>
        <v>0</v>
      </c>
      <c r="BD289" s="167">
        <f>IF(AZ289=4,G289,0)</f>
        <v>0</v>
      </c>
      <c r="BE289" s="167">
        <f>IF(AZ289=5,G289,0)</f>
        <v>0</v>
      </c>
      <c r="CA289" s="202">
        <v>3</v>
      </c>
      <c r="CB289" s="202">
        <v>7</v>
      </c>
      <c r="CZ289" s="167">
        <v>1.2999999999999999E-2</v>
      </c>
    </row>
    <row r="290" spans="1:104" x14ac:dyDescent="0.2">
      <c r="A290" s="196">
        <v>183</v>
      </c>
      <c r="B290" s="197" t="s">
        <v>524</v>
      </c>
      <c r="C290" s="198" t="s">
        <v>525</v>
      </c>
      <c r="D290" s="199" t="s">
        <v>79</v>
      </c>
      <c r="E290" s="200">
        <v>21</v>
      </c>
      <c r="F290" s="200">
        <v>0</v>
      </c>
      <c r="G290" s="201">
        <f>E290*F290</f>
        <v>0</v>
      </c>
      <c r="O290" s="195">
        <v>2</v>
      </c>
      <c r="AA290" s="167">
        <v>3</v>
      </c>
      <c r="AB290" s="167">
        <v>7</v>
      </c>
      <c r="AC290" s="167">
        <v>64214360</v>
      </c>
      <c r="AZ290" s="167">
        <v>2</v>
      </c>
      <c r="BA290" s="167">
        <f>IF(AZ290=1,G290,0)</f>
        <v>0</v>
      </c>
      <c r="BB290" s="167">
        <f>IF(AZ290=2,G290,0)</f>
        <v>0</v>
      </c>
      <c r="BC290" s="167">
        <f>IF(AZ290=3,G290,0)</f>
        <v>0</v>
      </c>
      <c r="BD290" s="167">
        <f>IF(AZ290=4,G290,0)</f>
        <v>0</v>
      </c>
      <c r="BE290" s="167">
        <f>IF(AZ290=5,G290,0)</f>
        <v>0</v>
      </c>
      <c r="CA290" s="202">
        <v>3</v>
      </c>
      <c r="CB290" s="202">
        <v>7</v>
      </c>
      <c r="CZ290" s="167">
        <v>1.55E-2</v>
      </c>
    </row>
    <row r="291" spans="1:104" x14ac:dyDescent="0.2">
      <c r="A291" s="196">
        <v>184</v>
      </c>
      <c r="B291" s="197" t="s">
        <v>526</v>
      </c>
      <c r="C291" s="198" t="s">
        <v>527</v>
      </c>
      <c r="D291" s="199" t="s">
        <v>79</v>
      </c>
      <c r="E291" s="200">
        <v>3</v>
      </c>
      <c r="F291" s="200">
        <v>0</v>
      </c>
      <c r="G291" s="201">
        <f>E291*F291</f>
        <v>0</v>
      </c>
      <c r="O291" s="195">
        <v>2</v>
      </c>
      <c r="AA291" s="167">
        <v>3</v>
      </c>
      <c r="AB291" s="167">
        <v>7</v>
      </c>
      <c r="AC291" s="167">
        <v>64214485</v>
      </c>
      <c r="AZ291" s="167">
        <v>2</v>
      </c>
      <c r="BA291" s="167">
        <f>IF(AZ291=1,G291,0)</f>
        <v>0</v>
      </c>
      <c r="BB291" s="167">
        <f>IF(AZ291=2,G291,0)</f>
        <v>0</v>
      </c>
      <c r="BC291" s="167">
        <f>IF(AZ291=3,G291,0)</f>
        <v>0</v>
      </c>
      <c r="BD291" s="167">
        <f>IF(AZ291=4,G291,0)</f>
        <v>0</v>
      </c>
      <c r="BE291" s="167">
        <f>IF(AZ291=5,G291,0)</f>
        <v>0</v>
      </c>
      <c r="CA291" s="202">
        <v>3</v>
      </c>
      <c r="CB291" s="202">
        <v>7</v>
      </c>
      <c r="CZ291" s="167">
        <v>1.6E-2</v>
      </c>
    </row>
    <row r="292" spans="1:104" x14ac:dyDescent="0.2">
      <c r="A292" s="196">
        <v>185</v>
      </c>
      <c r="B292" s="197" t="s">
        <v>528</v>
      </c>
      <c r="C292" s="198" t="s">
        <v>529</v>
      </c>
      <c r="D292" s="199" t="s">
        <v>79</v>
      </c>
      <c r="E292" s="200">
        <v>3</v>
      </c>
      <c r="F292" s="200">
        <v>0</v>
      </c>
      <c r="G292" s="201">
        <f>E292*F292</f>
        <v>0</v>
      </c>
      <c r="O292" s="195">
        <v>2</v>
      </c>
      <c r="AA292" s="167">
        <v>3</v>
      </c>
      <c r="AB292" s="167">
        <v>7</v>
      </c>
      <c r="AC292" s="167">
        <v>642153265</v>
      </c>
      <c r="AZ292" s="167">
        <v>2</v>
      </c>
      <c r="BA292" s="167">
        <f>IF(AZ292=1,G292,0)</f>
        <v>0</v>
      </c>
      <c r="BB292" s="167">
        <f>IF(AZ292=2,G292,0)</f>
        <v>0</v>
      </c>
      <c r="BC292" s="167">
        <f>IF(AZ292=3,G292,0)</f>
        <v>0</v>
      </c>
      <c r="BD292" s="167">
        <f>IF(AZ292=4,G292,0)</f>
        <v>0</v>
      </c>
      <c r="BE292" s="167">
        <f>IF(AZ292=5,G292,0)</f>
        <v>0</v>
      </c>
      <c r="CA292" s="202">
        <v>3</v>
      </c>
      <c r="CB292" s="202">
        <v>7</v>
      </c>
      <c r="CZ292" s="167">
        <v>1.4999999999999999E-2</v>
      </c>
    </row>
    <row r="293" spans="1:104" ht="22.5" x14ac:dyDescent="0.2">
      <c r="A293" s="196">
        <v>186</v>
      </c>
      <c r="B293" s="197" t="s">
        <v>530</v>
      </c>
      <c r="C293" s="198" t="s">
        <v>531</v>
      </c>
      <c r="D293" s="199" t="s">
        <v>79</v>
      </c>
      <c r="E293" s="200">
        <v>1</v>
      </c>
      <c r="F293" s="200">
        <v>0</v>
      </c>
      <c r="G293" s="201">
        <f>E293*F293</f>
        <v>0</v>
      </c>
      <c r="O293" s="195">
        <v>2</v>
      </c>
      <c r="AA293" s="167">
        <v>3</v>
      </c>
      <c r="AB293" s="167">
        <v>7</v>
      </c>
      <c r="AC293" s="167">
        <v>64234641</v>
      </c>
      <c r="AZ293" s="167">
        <v>2</v>
      </c>
      <c r="BA293" s="167">
        <f>IF(AZ293=1,G293,0)</f>
        <v>0</v>
      </c>
      <c r="BB293" s="167">
        <f>IF(AZ293=2,G293,0)</f>
        <v>0</v>
      </c>
      <c r="BC293" s="167">
        <f>IF(AZ293=3,G293,0)</f>
        <v>0</v>
      </c>
      <c r="BD293" s="167">
        <f>IF(AZ293=4,G293,0)</f>
        <v>0</v>
      </c>
      <c r="BE293" s="167">
        <f>IF(AZ293=5,G293,0)</f>
        <v>0</v>
      </c>
      <c r="CA293" s="202">
        <v>3</v>
      </c>
      <c r="CB293" s="202">
        <v>7</v>
      </c>
      <c r="CZ293" s="167">
        <v>2.1000000000000001E-2</v>
      </c>
    </row>
    <row r="294" spans="1:104" ht="22.5" x14ac:dyDescent="0.2">
      <c r="A294" s="196">
        <v>187</v>
      </c>
      <c r="B294" s="197" t="s">
        <v>532</v>
      </c>
      <c r="C294" s="198" t="s">
        <v>533</v>
      </c>
      <c r="D294" s="199" t="s">
        <v>79</v>
      </c>
      <c r="E294" s="200">
        <v>3</v>
      </c>
      <c r="F294" s="200">
        <v>0</v>
      </c>
      <c r="G294" s="201">
        <f>E294*F294</f>
        <v>0</v>
      </c>
      <c r="O294" s="195">
        <v>2</v>
      </c>
      <c r="AA294" s="167">
        <v>3</v>
      </c>
      <c r="AB294" s="167">
        <v>7</v>
      </c>
      <c r="AC294" s="167">
        <v>64238817</v>
      </c>
      <c r="AZ294" s="167">
        <v>2</v>
      </c>
      <c r="BA294" s="167">
        <f>IF(AZ294=1,G294,0)</f>
        <v>0</v>
      </c>
      <c r="BB294" s="167">
        <f>IF(AZ294=2,G294,0)</f>
        <v>0</v>
      </c>
      <c r="BC294" s="167">
        <f>IF(AZ294=3,G294,0)</f>
        <v>0</v>
      </c>
      <c r="BD294" s="167">
        <f>IF(AZ294=4,G294,0)</f>
        <v>0</v>
      </c>
      <c r="BE294" s="167">
        <f>IF(AZ294=5,G294,0)</f>
        <v>0</v>
      </c>
      <c r="CA294" s="202">
        <v>3</v>
      </c>
      <c r="CB294" s="202">
        <v>7</v>
      </c>
      <c r="CZ294" s="167">
        <v>1.9E-2</v>
      </c>
    </row>
    <row r="295" spans="1:104" x14ac:dyDescent="0.2">
      <c r="A295" s="196">
        <v>188</v>
      </c>
      <c r="B295" s="197" t="s">
        <v>534</v>
      </c>
      <c r="C295" s="198" t="s">
        <v>535</v>
      </c>
      <c r="D295" s="199" t="s">
        <v>79</v>
      </c>
      <c r="E295" s="200">
        <v>15</v>
      </c>
      <c r="F295" s="200">
        <v>0</v>
      </c>
      <c r="G295" s="201">
        <f>E295*F295</f>
        <v>0</v>
      </c>
      <c r="O295" s="195">
        <v>2</v>
      </c>
      <c r="AA295" s="167">
        <v>3</v>
      </c>
      <c r="AB295" s="167">
        <v>7</v>
      </c>
      <c r="AC295" s="167">
        <v>64240062</v>
      </c>
      <c r="AZ295" s="167">
        <v>2</v>
      </c>
      <c r="BA295" s="167">
        <f>IF(AZ295=1,G295,0)</f>
        <v>0</v>
      </c>
      <c r="BB295" s="167">
        <f>IF(AZ295=2,G295,0)</f>
        <v>0</v>
      </c>
      <c r="BC295" s="167">
        <f>IF(AZ295=3,G295,0)</f>
        <v>0</v>
      </c>
      <c r="BD295" s="167">
        <f>IF(AZ295=4,G295,0)</f>
        <v>0</v>
      </c>
      <c r="BE295" s="167">
        <f>IF(AZ295=5,G295,0)</f>
        <v>0</v>
      </c>
      <c r="CA295" s="202">
        <v>3</v>
      </c>
      <c r="CB295" s="202">
        <v>7</v>
      </c>
      <c r="CZ295" s="167">
        <v>1.55E-2</v>
      </c>
    </row>
    <row r="296" spans="1:104" x14ac:dyDescent="0.2">
      <c r="A296" s="196">
        <v>189</v>
      </c>
      <c r="B296" s="197" t="s">
        <v>536</v>
      </c>
      <c r="C296" s="198" t="s">
        <v>537</v>
      </c>
      <c r="D296" s="199" t="s">
        <v>79</v>
      </c>
      <c r="E296" s="200">
        <v>3</v>
      </c>
      <c r="F296" s="200">
        <v>0</v>
      </c>
      <c r="G296" s="201">
        <f>E296*F296</f>
        <v>0</v>
      </c>
      <c r="O296" s="195">
        <v>2</v>
      </c>
      <c r="AA296" s="167">
        <v>3</v>
      </c>
      <c r="AB296" s="167">
        <v>7</v>
      </c>
      <c r="AC296" s="167">
        <v>64251336</v>
      </c>
      <c r="AZ296" s="167">
        <v>2</v>
      </c>
      <c r="BA296" s="167">
        <f>IF(AZ296=1,G296,0)</f>
        <v>0</v>
      </c>
      <c r="BB296" s="167">
        <f>IF(AZ296=2,G296,0)</f>
        <v>0</v>
      </c>
      <c r="BC296" s="167">
        <f>IF(AZ296=3,G296,0)</f>
        <v>0</v>
      </c>
      <c r="BD296" s="167">
        <f>IF(AZ296=4,G296,0)</f>
        <v>0</v>
      </c>
      <c r="BE296" s="167">
        <f>IF(AZ296=5,G296,0)</f>
        <v>0</v>
      </c>
      <c r="CA296" s="202">
        <v>3</v>
      </c>
      <c r="CB296" s="202">
        <v>7</v>
      </c>
      <c r="CZ296" s="167">
        <v>1.6E-2</v>
      </c>
    </row>
    <row r="297" spans="1:104" x14ac:dyDescent="0.2">
      <c r="A297" s="196">
        <v>190</v>
      </c>
      <c r="B297" s="197" t="s">
        <v>538</v>
      </c>
      <c r="C297" s="198" t="s">
        <v>539</v>
      </c>
      <c r="D297" s="199" t="s">
        <v>79</v>
      </c>
      <c r="E297" s="200">
        <v>3</v>
      </c>
      <c r="F297" s="200">
        <v>0</v>
      </c>
      <c r="G297" s="201">
        <f>E297*F297</f>
        <v>0</v>
      </c>
      <c r="O297" s="195">
        <v>2</v>
      </c>
      <c r="AA297" s="167">
        <v>3</v>
      </c>
      <c r="AB297" s="167">
        <v>7</v>
      </c>
      <c r="AC297" s="167">
        <v>64271101</v>
      </c>
      <c r="AZ297" s="167">
        <v>2</v>
      </c>
      <c r="BA297" s="167">
        <f>IF(AZ297=1,G297,0)</f>
        <v>0</v>
      </c>
      <c r="BB297" s="167">
        <f>IF(AZ297=2,G297,0)</f>
        <v>0</v>
      </c>
      <c r="BC297" s="167">
        <f>IF(AZ297=3,G297,0)</f>
        <v>0</v>
      </c>
      <c r="BD297" s="167">
        <f>IF(AZ297=4,G297,0)</f>
        <v>0</v>
      </c>
      <c r="BE297" s="167">
        <f>IF(AZ297=5,G297,0)</f>
        <v>0</v>
      </c>
      <c r="CA297" s="202">
        <v>3</v>
      </c>
      <c r="CB297" s="202">
        <v>7</v>
      </c>
      <c r="CZ297" s="167">
        <v>1.4E-2</v>
      </c>
    </row>
    <row r="298" spans="1:104" x14ac:dyDescent="0.2">
      <c r="A298" s="196">
        <v>191</v>
      </c>
      <c r="B298" s="197" t="s">
        <v>540</v>
      </c>
      <c r="C298" s="198" t="s">
        <v>541</v>
      </c>
      <c r="D298" s="199" t="s">
        <v>79</v>
      </c>
      <c r="E298" s="200">
        <v>21</v>
      </c>
      <c r="F298" s="200">
        <v>0</v>
      </c>
      <c r="G298" s="201">
        <f>E298*F298</f>
        <v>0</v>
      </c>
      <c r="O298" s="195">
        <v>2</v>
      </c>
      <c r="AA298" s="167">
        <v>3</v>
      </c>
      <c r="AB298" s="167">
        <v>7</v>
      </c>
      <c r="AC298" s="167">
        <v>64291390</v>
      </c>
      <c r="AZ298" s="167">
        <v>2</v>
      </c>
      <c r="BA298" s="167">
        <f>IF(AZ298=1,G298,0)</f>
        <v>0</v>
      </c>
      <c r="BB298" s="167">
        <f>IF(AZ298=2,G298,0)</f>
        <v>0</v>
      </c>
      <c r="BC298" s="167">
        <f>IF(AZ298=3,G298,0)</f>
        <v>0</v>
      </c>
      <c r="BD298" s="167">
        <f>IF(AZ298=4,G298,0)</f>
        <v>0</v>
      </c>
      <c r="BE298" s="167">
        <f>IF(AZ298=5,G298,0)</f>
        <v>0</v>
      </c>
      <c r="CA298" s="202">
        <v>3</v>
      </c>
      <c r="CB298" s="202">
        <v>7</v>
      </c>
      <c r="CZ298" s="167">
        <v>4.7000000000000002E-3</v>
      </c>
    </row>
    <row r="299" spans="1:104" x14ac:dyDescent="0.2">
      <c r="A299" s="196">
        <v>192</v>
      </c>
      <c r="B299" s="197" t="s">
        <v>542</v>
      </c>
      <c r="C299" s="198" t="s">
        <v>543</v>
      </c>
      <c r="D299" s="199" t="s">
        <v>248</v>
      </c>
      <c r="E299" s="200">
        <v>2.5129899999999998</v>
      </c>
      <c r="F299" s="200">
        <v>0</v>
      </c>
      <c r="G299" s="201">
        <f>E299*F299</f>
        <v>0</v>
      </c>
      <c r="O299" s="195">
        <v>2</v>
      </c>
      <c r="AA299" s="167">
        <v>7</v>
      </c>
      <c r="AB299" s="167">
        <v>1001</v>
      </c>
      <c r="AC299" s="167">
        <v>5</v>
      </c>
      <c r="AZ299" s="167">
        <v>2</v>
      </c>
      <c r="BA299" s="167">
        <f>IF(AZ299=1,G299,0)</f>
        <v>0</v>
      </c>
      <c r="BB299" s="167">
        <f>IF(AZ299=2,G299,0)</f>
        <v>0</v>
      </c>
      <c r="BC299" s="167">
        <f>IF(AZ299=3,G299,0)</f>
        <v>0</v>
      </c>
      <c r="BD299" s="167">
        <f>IF(AZ299=4,G299,0)</f>
        <v>0</v>
      </c>
      <c r="BE299" s="167">
        <f>IF(AZ299=5,G299,0)</f>
        <v>0</v>
      </c>
      <c r="CA299" s="202">
        <v>7</v>
      </c>
      <c r="CB299" s="202">
        <v>1001</v>
      </c>
      <c r="CZ299" s="167">
        <v>0</v>
      </c>
    </row>
    <row r="300" spans="1:104" x14ac:dyDescent="0.2">
      <c r="A300" s="215"/>
      <c r="B300" s="216" t="s">
        <v>66</v>
      </c>
      <c r="C300" s="217" t="str">
        <f>CONCATENATE(B240," ",C240)</f>
        <v>725 Zařizovací předměty</v>
      </c>
      <c r="D300" s="218"/>
      <c r="E300" s="219"/>
      <c r="F300" s="220"/>
      <c r="G300" s="221">
        <f>SUM(G240:G299)</f>
        <v>0</v>
      </c>
      <c r="O300" s="195">
        <v>4</v>
      </c>
      <c r="BA300" s="222">
        <f>SUM(BA240:BA299)</f>
        <v>0</v>
      </c>
      <c r="BB300" s="222">
        <f>SUM(BB240:BB299)</f>
        <v>0</v>
      </c>
      <c r="BC300" s="222">
        <f>SUM(BC240:BC299)</f>
        <v>0</v>
      </c>
      <c r="BD300" s="222">
        <f>SUM(BD240:BD299)</f>
        <v>0</v>
      </c>
      <c r="BE300" s="222">
        <f>SUM(BE240:BE299)</f>
        <v>0</v>
      </c>
    </row>
    <row r="301" spans="1:104" x14ac:dyDescent="0.2">
      <c r="A301" s="188" t="s">
        <v>65</v>
      </c>
      <c r="B301" s="189" t="s">
        <v>544</v>
      </c>
      <c r="C301" s="190" t="s">
        <v>545</v>
      </c>
      <c r="D301" s="191"/>
      <c r="E301" s="192"/>
      <c r="F301" s="192"/>
      <c r="G301" s="193"/>
      <c r="H301" s="194"/>
      <c r="I301" s="194"/>
      <c r="O301" s="195">
        <v>1</v>
      </c>
    </row>
    <row r="302" spans="1:104" x14ac:dyDescent="0.2">
      <c r="A302" s="196">
        <v>193</v>
      </c>
      <c r="B302" s="197" t="s">
        <v>546</v>
      </c>
      <c r="C302" s="198" t="s">
        <v>547</v>
      </c>
      <c r="D302" s="199" t="s">
        <v>107</v>
      </c>
      <c r="E302" s="200">
        <v>100</v>
      </c>
      <c r="F302" s="200">
        <v>0</v>
      </c>
      <c r="G302" s="201">
        <f>E302*F302</f>
        <v>0</v>
      </c>
      <c r="O302" s="195">
        <v>2</v>
      </c>
      <c r="AA302" s="167">
        <v>1</v>
      </c>
      <c r="AB302" s="167">
        <v>7</v>
      </c>
      <c r="AC302" s="167">
        <v>7</v>
      </c>
      <c r="AZ302" s="167">
        <v>2</v>
      </c>
      <c r="BA302" s="167">
        <f>IF(AZ302=1,G302,0)</f>
        <v>0</v>
      </c>
      <c r="BB302" s="167">
        <f>IF(AZ302=2,G302,0)</f>
        <v>0</v>
      </c>
      <c r="BC302" s="167">
        <f>IF(AZ302=3,G302,0)</f>
        <v>0</v>
      </c>
      <c r="BD302" s="167">
        <f>IF(AZ302=4,G302,0)</f>
        <v>0</v>
      </c>
      <c r="BE302" s="167">
        <f>IF(AZ302=5,G302,0)</f>
        <v>0</v>
      </c>
      <c r="CA302" s="202">
        <v>1</v>
      </c>
      <c r="CB302" s="202">
        <v>7</v>
      </c>
      <c r="CZ302" s="167">
        <v>2.0000000000000002E-5</v>
      </c>
    </row>
    <row r="303" spans="1:104" x14ac:dyDescent="0.2">
      <c r="A303" s="196">
        <v>194</v>
      </c>
      <c r="B303" s="197" t="s">
        <v>548</v>
      </c>
      <c r="C303" s="198" t="s">
        <v>549</v>
      </c>
      <c r="D303" s="199" t="s">
        <v>107</v>
      </c>
      <c r="E303" s="200">
        <v>95</v>
      </c>
      <c r="F303" s="200">
        <v>0</v>
      </c>
      <c r="G303" s="201">
        <f>E303*F303</f>
        <v>0</v>
      </c>
      <c r="O303" s="195">
        <v>2</v>
      </c>
      <c r="AA303" s="167">
        <v>1</v>
      </c>
      <c r="AB303" s="167">
        <v>7</v>
      </c>
      <c r="AC303" s="167">
        <v>7</v>
      </c>
      <c r="AZ303" s="167">
        <v>2</v>
      </c>
      <c r="BA303" s="167">
        <f>IF(AZ303=1,G303,0)</f>
        <v>0</v>
      </c>
      <c r="BB303" s="167">
        <f>IF(AZ303=2,G303,0)</f>
        <v>0</v>
      </c>
      <c r="BC303" s="167">
        <f>IF(AZ303=3,G303,0)</f>
        <v>0</v>
      </c>
      <c r="BD303" s="167">
        <f>IF(AZ303=4,G303,0)</f>
        <v>0</v>
      </c>
      <c r="BE303" s="167">
        <f>IF(AZ303=5,G303,0)</f>
        <v>0</v>
      </c>
      <c r="CA303" s="202">
        <v>1</v>
      </c>
      <c r="CB303" s="202">
        <v>7</v>
      </c>
      <c r="CZ303" s="167">
        <v>6.8799999999999998E-3</v>
      </c>
    </row>
    <row r="304" spans="1:104" x14ac:dyDescent="0.2">
      <c r="A304" s="196">
        <v>195</v>
      </c>
      <c r="B304" s="197" t="s">
        <v>550</v>
      </c>
      <c r="C304" s="198" t="s">
        <v>551</v>
      </c>
      <c r="D304" s="199" t="s">
        <v>107</v>
      </c>
      <c r="E304" s="200">
        <v>45</v>
      </c>
      <c r="F304" s="200">
        <v>0</v>
      </c>
      <c r="G304" s="201">
        <f>E304*F304</f>
        <v>0</v>
      </c>
      <c r="O304" s="195">
        <v>2</v>
      </c>
      <c r="AA304" s="167">
        <v>1</v>
      </c>
      <c r="AB304" s="167">
        <v>7</v>
      </c>
      <c r="AC304" s="167">
        <v>7</v>
      </c>
      <c r="AZ304" s="167">
        <v>2</v>
      </c>
      <c r="BA304" s="167">
        <f>IF(AZ304=1,G304,0)</f>
        <v>0</v>
      </c>
      <c r="BB304" s="167">
        <f>IF(AZ304=2,G304,0)</f>
        <v>0</v>
      </c>
      <c r="BC304" s="167">
        <f>IF(AZ304=3,G304,0)</f>
        <v>0</v>
      </c>
      <c r="BD304" s="167">
        <f>IF(AZ304=4,G304,0)</f>
        <v>0</v>
      </c>
      <c r="BE304" s="167">
        <f>IF(AZ304=5,G304,0)</f>
        <v>0</v>
      </c>
      <c r="CA304" s="202">
        <v>1</v>
      </c>
      <c r="CB304" s="202">
        <v>7</v>
      </c>
      <c r="CZ304" s="167">
        <v>6.5799999999999999E-3</v>
      </c>
    </row>
    <row r="305" spans="1:104" x14ac:dyDescent="0.2">
      <c r="A305" s="196">
        <v>196</v>
      </c>
      <c r="B305" s="197" t="s">
        <v>552</v>
      </c>
      <c r="C305" s="198" t="s">
        <v>553</v>
      </c>
      <c r="D305" s="199" t="s">
        <v>79</v>
      </c>
      <c r="E305" s="200">
        <v>12</v>
      </c>
      <c r="F305" s="200">
        <v>0</v>
      </c>
      <c r="G305" s="201">
        <f>E305*F305</f>
        <v>0</v>
      </c>
      <c r="O305" s="195">
        <v>2</v>
      </c>
      <c r="AA305" s="167">
        <v>1</v>
      </c>
      <c r="AB305" s="167">
        <v>7</v>
      </c>
      <c r="AC305" s="167">
        <v>7</v>
      </c>
      <c r="AZ305" s="167">
        <v>2</v>
      </c>
      <c r="BA305" s="167">
        <f>IF(AZ305=1,G305,0)</f>
        <v>0</v>
      </c>
      <c r="BB305" s="167">
        <f>IF(AZ305=2,G305,0)</f>
        <v>0</v>
      </c>
      <c r="BC305" s="167">
        <f>IF(AZ305=3,G305,0)</f>
        <v>0</v>
      </c>
      <c r="BD305" s="167">
        <f>IF(AZ305=4,G305,0)</f>
        <v>0</v>
      </c>
      <c r="BE305" s="167">
        <f>IF(AZ305=5,G305,0)</f>
        <v>0</v>
      </c>
      <c r="CA305" s="202">
        <v>1</v>
      </c>
      <c r="CB305" s="202">
        <v>7</v>
      </c>
      <c r="CZ305" s="167">
        <v>3.2000000000000003E-4</v>
      </c>
    </row>
    <row r="306" spans="1:104" x14ac:dyDescent="0.2">
      <c r="A306" s="215"/>
      <c r="B306" s="216" t="s">
        <v>66</v>
      </c>
      <c r="C306" s="217" t="str">
        <f>CONCATENATE(B301," ",C301)</f>
        <v>733 Rozvod potrubí</v>
      </c>
      <c r="D306" s="218"/>
      <c r="E306" s="219"/>
      <c r="F306" s="220"/>
      <c r="G306" s="221">
        <f>SUM(G301:G305)</f>
        <v>0</v>
      </c>
      <c r="O306" s="195">
        <v>4</v>
      </c>
      <c r="BA306" s="222">
        <f>SUM(BA301:BA305)</f>
        <v>0</v>
      </c>
      <c r="BB306" s="222">
        <f>SUM(BB301:BB305)</f>
        <v>0</v>
      </c>
      <c r="BC306" s="222">
        <f>SUM(BC301:BC305)</f>
        <v>0</v>
      </c>
      <c r="BD306" s="222">
        <f>SUM(BD301:BD305)</f>
        <v>0</v>
      </c>
      <c r="BE306" s="222">
        <f>SUM(BE301:BE305)</f>
        <v>0</v>
      </c>
    </row>
    <row r="307" spans="1:104" x14ac:dyDescent="0.2">
      <c r="A307" s="188" t="s">
        <v>65</v>
      </c>
      <c r="B307" s="189" t="s">
        <v>554</v>
      </c>
      <c r="C307" s="190" t="s">
        <v>555</v>
      </c>
      <c r="D307" s="191"/>
      <c r="E307" s="192"/>
      <c r="F307" s="192"/>
      <c r="G307" s="193"/>
      <c r="H307" s="194"/>
      <c r="I307" s="194"/>
      <c r="O307" s="195">
        <v>1</v>
      </c>
    </row>
    <row r="308" spans="1:104" ht="22.5" x14ac:dyDescent="0.2">
      <c r="A308" s="196">
        <v>197</v>
      </c>
      <c r="B308" s="197" t="s">
        <v>556</v>
      </c>
      <c r="C308" s="198" t="s">
        <v>557</v>
      </c>
      <c r="D308" s="199" t="s">
        <v>79</v>
      </c>
      <c r="E308" s="200">
        <v>7</v>
      </c>
      <c r="F308" s="200">
        <v>0</v>
      </c>
      <c r="G308" s="201">
        <f>E308*F308</f>
        <v>0</v>
      </c>
      <c r="O308" s="195">
        <v>2</v>
      </c>
      <c r="AA308" s="167">
        <v>1</v>
      </c>
      <c r="AB308" s="167">
        <v>7</v>
      </c>
      <c r="AC308" s="167">
        <v>7</v>
      </c>
      <c r="AZ308" s="167">
        <v>2</v>
      </c>
      <c r="BA308" s="167">
        <f>IF(AZ308=1,G308,0)</f>
        <v>0</v>
      </c>
      <c r="BB308" s="167">
        <f>IF(AZ308=2,G308,0)</f>
        <v>0</v>
      </c>
      <c r="BC308" s="167">
        <f>IF(AZ308=3,G308,0)</f>
        <v>0</v>
      </c>
      <c r="BD308" s="167">
        <f>IF(AZ308=4,G308,0)</f>
        <v>0</v>
      </c>
      <c r="BE308" s="167">
        <f>IF(AZ308=5,G308,0)</f>
        <v>0</v>
      </c>
      <c r="CA308" s="202">
        <v>1</v>
      </c>
      <c r="CB308" s="202">
        <v>7</v>
      </c>
      <c r="CZ308" s="167">
        <v>2.4000000000000001E-4</v>
      </c>
    </row>
    <row r="309" spans="1:104" x14ac:dyDescent="0.2">
      <c r="A309" s="196">
        <v>198</v>
      </c>
      <c r="B309" s="197" t="s">
        <v>558</v>
      </c>
      <c r="C309" s="198" t="s">
        <v>559</v>
      </c>
      <c r="D309" s="199" t="s">
        <v>79</v>
      </c>
      <c r="E309" s="200">
        <v>7</v>
      </c>
      <c r="F309" s="200">
        <v>0</v>
      </c>
      <c r="G309" s="201">
        <f>E309*F309</f>
        <v>0</v>
      </c>
      <c r="O309" s="195">
        <v>2</v>
      </c>
      <c r="AA309" s="167">
        <v>1</v>
      </c>
      <c r="AB309" s="167">
        <v>7</v>
      </c>
      <c r="AC309" s="167">
        <v>7</v>
      </c>
      <c r="AZ309" s="167">
        <v>2</v>
      </c>
      <c r="BA309" s="167">
        <f>IF(AZ309=1,G309,0)</f>
        <v>0</v>
      </c>
      <c r="BB309" s="167">
        <f>IF(AZ309=2,G309,0)</f>
        <v>0</v>
      </c>
      <c r="BC309" s="167">
        <f>IF(AZ309=3,G309,0)</f>
        <v>0</v>
      </c>
      <c r="BD309" s="167">
        <f>IF(AZ309=4,G309,0)</f>
        <v>0</v>
      </c>
      <c r="BE309" s="167">
        <f>IF(AZ309=5,G309,0)</f>
        <v>0</v>
      </c>
      <c r="CA309" s="202">
        <v>1</v>
      </c>
      <c r="CB309" s="202">
        <v>7</v>
      </c>
      <c r="CZ309" s="167">
        <v>1.4999999999999999E-4</v>
      </c>
    </row>
    <row r="310" spans="1:104" ht="22.5" x14ac:dyDescent="0.2">
      <c r="A310" s="196">
        <v>199</v>
      </c>
      <c r="B310" s="197" t="s">
        <v>560</v>
      </c>
      <c r="C310" s="198" t="s">
        <v>561</v>
      </c>
      <c r="D310" s="199" t="s">
        <v>79</v>
      </c>
      <c r="E310" s="200">
        <v>1</v>
      </c>
      <c r="F310" s="200">
        <v>0</v>
      </c>
      <c r="G310" s="201">
        <f>E310*F310</f>
        <v>0</v>
      </c>
      <c r="O310" s="195">
        <v>2</v>
      </c>
      <c r="AA310" s="167">
        <v>12</v>
      </c>
      <c r="AB310" s="167">
        <v>0</v>
      </c>
      <c r="AC310" s="167">
        <v>199</v>
      </c>
      <c r="AZ310" s="167">
        <v>2</v>
      </c>
      <c r="BA310" s="167">
        <f>IF(AZ310=1,G310,0)</f>
        <v>0</v>
      </c>
      <c r="BB310" s="167">
        <f>IF(AZ310=2,G310,0)</f>
        <v>0</v>
      </c>
      <c r="BC310" s="167">
        <f>IF(AZ310=3,G310,0)</f>
        <v>0</v>
      </c>
      <c r="BD310" s="167">
        <f>IF(AZ310=4,G310,0)</f>
        <v>0</v>
      </c>
      <c r="BE310" s="167">
        <f>IF(AZ310=5,G310,0)</f>
        <v>0</v>
      </c>
      <c r="CA310" s="202">
        <v>12</v>
      </c>
      <c r="CB310" s="202">
        <v>0</v>
      </c>
      <c r="CZ310" s="167">
        <v>0</v>
      </c>
    </row>
    <row r="311" spans="1:104" ht="22.5" x14ac:dyDescent="0.2">
      <c r="A311" s="196">
        <v>200</v>
      </c>
      <c r="B311" s="197" t="s">
        <v>562</v>
      </c>
      <c r="C311" s="198" t="s">
        <v>563</v>
      </c>
      <c r="D311" s="199" t="s">
        <v>79</v>
      </c>
      <c r="E311" s="200">
        <v>1</v>
      </c>
      <c r="F311" s="200">
        <v>0</v>
      </c>
      <c r="G311" s="201">
        <f>E311*F311</f>
        <v>0</v>
      </c>
      <c r="O311" s="195">
        <v>2</v>
      </c>
      <c r="AA311" s="167">
        <v>12</v>
      </c>
      <c r="AB311" s="167">
        <v>0</v>
      </c>
      <c r="AC311" s="167">
        <v>200</v>
      </c>
      <c r="AZ311" s="167">
        <v>2</v>
      </c>
      <c r="BA311" s="167">
        <f>IF(AZ311=1,G311,0)</f>
        <v>0</v>
      </c>
      <c r="BB311" s="167">
        <f>IF(AZ311=2,G311,0)</f>
        <v>0</v>
      </c>
      <c r="BC311" s="167">
        <f>IF(AZ311=3,G311,0)</f>
        <v>0</v>
      </c>
      <c r="BD311" s="167">
        <f>IF(AZ311=4,G311,0)</f>
        <v>0</v>
      </c>
      <c r="BE311" s="167">
        <f>IF(AZ311=5,G311,0)</f>
        <v>0</v>
      </c>
      <c r="CA311" s="202">
        <v>12</v>
      </c>
      <c r="CB311" s="202">
        <v>0</v>
      </c>
      <c r="CZ311" s="167">
        <v>0</v>
      </c>
    </row>
    <row r="312" spans="1:104" x14ac:dyDescent="0.2">
      <c r="A312" s="215"/>
      <c r="B312" s="216" t="s">
        <v>66</v>
      </c>
      <c r="C312" s="217" t="str">
        <f>CONCATENATE(B307," ",C307)</f>
        <v>734 Armatury</v>
      </c>
      <c r="D312" s="218"/>
      <c r="E312" s="219"/>
      <c r="F312" s="220"/>
      <c r="G312" s="221">
        <f>SUM(G307:G311)</f>
        <v>0</v>
      </c>
      <c r="O312" s="195">
        <v>4</v>
      </c>
      <c r="BA312" s="222">
        <f>SUM(BA307:BA311)</f>
        <v>0</v>
      </c>
      <c r="BB312" s="222">
        <f>SUM(BB307:BB311)</f>
        <v>0</v>
      </c>
      <c r="BC312" s="222">
        <f>SUM(BC307:BC311)</f>
        <v>0</v>
      </c>
      <c r="BD312" s="222">
        <f>SUM(BD307:BD311)</f>
        <v>0</v>
      </c>
      <c r="BE312" s="222">
        <f>SUM(BE307:BE311)</f>
        <v>0</v>
      </c>
    </row>
    <row r="313" spans="1:104" x14ac:dyDescent="0.2">
      <c r="A313" s="188" t="s">
        <v>65</v>
      </c>
      <c r="B313" s="189" t="s">
        <v>564</v>
      </c>
      <c r="C313" s="190" t="s">
        <v>565</v>
      </c>
      <c r="D313" s="191"/>
      <c r="E313" s="192"/>
      <c r="F313" s="192"/>
      <c r="G313" s="193"/>
      <c r="H313" s="194"/>
      <c r="I313" s="194"/>
      <c r="O313" s="195">
        <v>1</v>
      </c>
    </row>
    <row r="314" spans="1:104" x14ac:dyDescent="0.2">
      <c r="A314" s="196">
        <v>201</v>
      </c>
      <c r="B314" s="197" t="s">
        <v>566</v>
      </c>
      <c r="C314" s="198" t="s">
        <v>567</v>
      </c>
      <c r="D314" s="199" t="s">
        <v>86</v>
      </c>
      <c r="E314" s="200">
        <v>10</v>
      </c>
      <c r="F314" s="200">
        <v>0</v>
      </c>
      <c r="G314" s="201">
        <f>E314*F314</f>
        <v>0</v>
      </c>
      <c r="O314" s="195">
        <v>2</v>
      </c>
      <c r="AA314" s="167">
        <v>1</v>
      </c>
      <c r="AB314" s="167">
        <v>7</v>
      </c>
      <c r="AC314" s="167">
        <v>7</v>
      </c>
      <c r="AZ314" s="167">
        <v>2</v>
      </c>
      <c r="BA314" s="167">
        <f>IF(AZ314=1,G314,0)</f>
        <v>0</v>
      </c>
      <c r="BB314" s="167">
        <f>IF(AZ314=2,G314,0)</f>
        <v>0</v>
      </c>
      <c r="BC314" s="167">
        <f>IF(AZ314=3,G314,0)</f>
        <v>0</v>
      </c>
      <c r="BD314" s="167">
        <f>IF(AZ314=4,G314,0)</f>
        <v>0</v>
      </c>
      <c r="BE314" s="167">
        <f>IF(AZ314=5,G314,0)</f>
        <v>0</v>
      </c>
      <c r="CA314" s="202">
        <v>1</v>
      </c>
      <c r="CB314" s="202">
        <v>7</v>
      </c>
      <c r="CZ314" s="167">
        <v>0</v>
      </c>
    </row>
    <row r="315" spans="1:104" x14ac:dyDescent="0.2">
      <c r="A315" s="196">
        <v>202</v>
      </c>
      <c r="B315" s="197" t="s">
        <v>568</v>
      </c>
      <c r="C315" s="198" t="s">
        <v>569</v>
      </c>
      <c r="D315" s="199" t="s">
        <v>86</v>
      </c>
      <c r="E315" s="200">
        <v>40</v>
      </c>
      <c r="F315" s="200">
        <v>0</v>
      </c>
      <c r="G315" s="201">
        <f>E315*F315</f>
        <v>0</v>
      </c>
      <c r="O315" s="195">
        <v>2</v>
      </c>
      <c r="AA315" s="167">
        <v>1</v>
      </c>
      <c r="AB315" s="167">
        <v>7</v>
      </c>
      <c r="AC315" s="167">
        <v>7</v>
      </c>
      <c r="AZ315" s="167">
        <v>2</v>
      </c>
      <c r="BA315" s="167">
        <f>IF(AZ315=1,G315,0)</f>
        <v>0</v>
      </c>
      <c r="BB315" s="167">
        <f>IF(AZ315=2,G315,0)</f>
        <v>0</v>
      </c>
      <c r="BC315" s="167">
        <f>IF(AZ315=3,G315,0)</f>
        <v>0</v>
      </c>
      <c r="BD315" s="167">
        <f>IF(AZ315=4,G315,0)</f>
        <v>0</v>
      </c>
      <c r="BE315" s="167">
        <f>IF(AZ315=5,G315,0)</f>
        <v>0</v>
      </c>
      <c r="CA315" s="202">
        <v>1</v>
      </c>
      <c r="CB315" s="202">
        <v>7</v>
      </c>
      <c r="CZ315" s="167">
        <v>0</v>
      </c>
    </row>
    <row r="316" spans="1:104" x14ac:dyDescent="0.2">
      <c r="A316" s="196">
        <v>203</v>
      </c>
      <c r="B316" s="197" t="s">
        <v>570</v>
      </c>
      <c r="C316" s="198" t="s">
        <v>571</v>
      </c>
      <c r="D316" s="199" t="s">
        <v>86</v>
      </c>
      <c r="E316" s="200">
        <v>10</v>
      </c>
      <c r="F316" s="200">
        <v>0</v>
      </c>
      <c r="G316" s="201">
        <f>E316*F316</f>
        <v>0</v>
      </c>
      <c r="O316" s="195">
        <v>2</v>
      </c>
      <c r="AA316" s="167">
        <v>1</v>
      </c>
      <c r="AB316" s="167">
        <v>7</v>
      </c>
      <c r="AC316" s="167">
        <v>7</v>
      </c>
      <c r="AZ316" s="167">
        <v>2</v>
      </c>
      <c r="BA316" s="167">
        <f>IF(AZ316=1,G316,0)</f>
        <v>0</v>
      </c>
      <c r="BB316" s="167">
        <f>IF(AZ316=2,G316,0)</f>
        <v>0</v>
      </c>
      <c r="BC316" s="167">
        <f>IF(AZ316=3,G316,0)</f>
        <v>0</v>
      </c>
      <c r="BD316" s="167">
        <f>IF(AZ316=4,G316,0)</f>
        <v>0</v>
      </c>
      <c r="BE316" s="167">
        <f>IF(AZ316=5,G316,0)</f>
        <v>0</v>
      </c>
      <c r="CA316" s="202">
        <v>1</v>
      </c>
      <c r="CB316" s="202">
        <v>7</v>
      </c>
      <c r="CZ316" s="167">
        <v>1.6320000000000001E-2</v>
      </c>
    </row>
    <row r="317" spans="1:104" x14ac:dyDescent="0.2">
      <c r="A317" s="196">
        <v>204</v>
      </c>
      <c r="B317" s="197" t="s">
        <v>572</v>
      </c>
      <c r="C317" s="198" t="s">
        <v>573</v>
      </c>
      <c r="D317" s="199" t="s">
        <v>79</v>
      </c>
      <c r="E317" s="200">
        <v>1</v>
      </c>
      <c r="F317" s="200">
        <v>0</v>
      </c>
      <c r="G317" s="201">
        <f>E317*F317</f>
        <v>0</v>
      </c>
      <c r="O317" s="195">
        <v>2</v>
      </c>
      <c r="AA317" s="167">
        <v>1</v>
      </c>
      <c r="AB317" s="167">
        <v>0</v>
      </c>
      <c r="AC317" s="167">
        <v>0</v>
      </c>
      <c r="AZ317" s="167">
        <v>2</v>
      </c>
      <c r="BA317" s="167">
        <f>IF(AZ317=1,G317,0)</f>
        <v>0</v>
      </c>
      <c r="BB317" s="167">
        <f>IF(AZ317=2,G317,0)</f>
        <v>0</v>
      </c>
      <c r="BC317" s="167">
        <f>IF(AZ317=3,G317,0)</f>
        <v>0</v>
      </c>
      <c r="BD317" s="167">
        <f>IF(AZ317=4,G317,0)</f>
        <v>0</v>
      </c>
      <c r="BE317" s="167">
        <f>IF(AZ317=5,G317,0)</f>
        <v>0</v>
      </c>
      <c r="CA317" s="202">
        <v>1</v>
      </c>
      <c r="CB317" s="202">
        <v>0</v>
      </c>
      <c r="CZ317" s="167">
        <v>8.2199999999999999E-3</v>
      </c>
    </row>
    <row r="318" spans="1:104" x14ac:dyDescent="0.2">
      <c r="A318" s="196">
        <v>205</v>
      </c>
      <c r="B318" s="197" t="s">
        <v>574</v>
      </c>
      <c r="C318" s="198" t="s">
        <v>575</v>
      </c>
      <c r="D318" s="199" t="s">
        <v>79</v>
      </c>
      <c r="E318" s="200">
        <v>2</v>
      </c>
      <c r="F318" s="200">
        <v>0</v>
      </c>
      <c r="G318" s="201">
        <f>E318*F318</f>
        <v>0</v>
      </c>
      <c r="O318" s="195">
        <v>2</v>
      </c>
      <c r="AA318" s="167">
        <v>1</v>
      </c>
      <c r="AB318" s="167">
        <v>7</v>
      </c>
      <c r="AC318" s="167">
        <v>7</v>
      </c>
      <c r="AZ318" s="167">
        <v>2</v>
      </c>
      <c r="BA318" s="167">
        <f>IF(AZ318=1,G318,0)</f>
        <v>0</v>
      </c>
      <c r="BB318" s="167">
        <f>IF(AZ318=2,G318,0)</f>
        <v>0</v>
      </c>
      <c r="BC318" s="167">
        <f>IF(AZ318=3,G318,0)</f>
        <v>0</v>
      </c>
      <c r="BD318" s="167">
        <f>IF(AZ318=4,G318,0)</f>
        <v>0</v>
      </c>
      <c r="BE318" s="167">
        <f>IF(AZ318=5,G318,0)</f>
        <v>0</v>
      </c>
      <c r="CA318" s="202">
        <v>1</v>
      </c>
      <c r="CB318" s="202">
        <v>7</v>
      </c>
      <c r="CZ318" s="167">
        <v>1.021E-2</v>
      </c>
    </row>
    <row r="319" spans="1:104" x14ac:dyDescent="0.2">
      <c r="A319" s="196">
        <v>206</v>
      </c>
      <c r="B319" s="197" t="s">
        <v>576</v>
      </c>
      <c r="C319" s="198" t="s">
        <v>577</v>
      </c>
      <c r="D319" s="199" t="s">
        <v>79</v>
      </c>
      <c r="E319" s="200">
        <v>3</v>
      </c>
      <c r="F319" s="200">
        <v>0</v>
      </c>
      <c r="G319" s="201">
        <f>E319*F319</f>
        <v>0</v>
      </c>
      <c r="O319" s="195">
        <v>2</v>
      </c>
      <c r="AA319" s="167">
        <v>1</v>
      </c>
      <c r="AB319" s="167">
        <v>7</v>
      </c>
      <c r="AC319" s="167">
        <v>7</v>
      </c>
      <c r="AZ319" s="167">
        <v>2</v>
      </c>
      <c r="BA319" s="167">
        <f>IF(AZ319=1,G319,0)</f>
        <v>0</v>
      </c>
      <c r="BB319" s="167">
        <f>IF(AZ319=2,G319,0)</f>
        <v>0</v>
      </c>
      <c r="BC319" s="167">
        <f>IF(AZ319=3,G319,0)</f>
        <v>0</v>
      </c>
      <c r="BD319" s="167">
        <f>IF(AZ319=4,G319,0)</f>
        <v>0</v>
      </c>
      <c r="BE319" s="167">
        <f>IF(AZ319=5,G319,0)</f>
        <v>0</v>
      </c>
      <c r="CA319" s="202">
        <v>1</v>
      </c>
      <c r="CB319" s="202">
        <v>7</v>
      </c>
      <c r="CZ319" s="167">
        <v>1.2319999999999999E-2</v>
      </c>
    </row>
    <row r="320" spans="1:104" x14ac:dyDescent="0.2">
      <c r="A320" s="196">
        <v>207</v>
      </c>
      <c r="B320" s="197" t="s">
        <v>578</v>
      </c>
      <c r="C320" s="198" t="s">
        <v>579</v>
      </c>
      <c r="D320" s="199" t="s">
        <v>79</v>
      </c>
      <c r="E320" s="200">
        <v>6</v>
      </c>
      <c r="F320" s="200">
        <v>0</v>
      </c>
      <c r="G320" s="201">
        <f>E320*F320</f>
        <v>0</v>
      </c>
      <c r="O320" s="195">
        <v>2</v>
      </c>
      <c r="AA320" s="167">
        <v>1</v>
      </c>
      <c r="AB320" s="167">
        <v>0</v>
      </c>
      <c r="AC320" s="167">
        <v>0</v>
      </c>
      <c r="AZ320" s="167">
        <v>2</v>
      </c>
      <c r="BA320" s="167">
        <f>IF(AZ320=1,G320,0)</f>
        <v>0</v>
      </c>
      <c r="BB320" s="167">
        <f>IF(AZ320=2,G320,0)</f>
        <v>0</v>
      </c>
      <c r="BC320" s="167">
        <f>IF(AZ320=3,G320,0)</f>
        <v>0</v>
      </c>
      <c r="BD320" s="167">
        <f>IF(AZ320=4,G320,0)</f>
        <v>0</v>
      </c>
      <c r="BE320" s="167">
        <f>IF(AZ320=5,G320,0)</f>
        <v>0</v>
      </c>
      <c r="CA320" s="202">
        <v>1</v>
      </c>
      <c r="CB320" s="202">
        <v>0</v>
      </c>
      <c r="CZ320" s="167">
        <v>0</v>
      </c>
    </row>
    <row r="321" spans="1:104" x14ac:dyDescent="0.2">
      <c r="A321" s="196">
        <v>208</v>
      </c>
      <c r="B321" s="197" t="s">
        <v>580</v>
      </c>
      <c r="C321" s="198" t="s">
        <v>581</v>
      </c>
      <c r="D321" s="199" t="s">
        <v>79</v>
      </c>
      <c r="E321" s="200">
        <v>1</v>
      </c>
      <c r="F321" s="200">
        <v>0</v>
      </c>
      <c r="G321" s="201">
        <f>E321*F321</f>
        <v>0</v>
      </c>
      <c r="O321" s="195">
        <v>2</v>
      </c>
      <c r="AA321" s="167">
        <v>1</v>
      </c>
      <c r="AB321" s="167">
        <v>0</v>
      </c>
      <c r="AC321" s="167">
        <v>0</v>
      </c>
      <c r="AZ321" s="167">
        <v>2</v>
      </c>
      <c r="BA321" s="167">
        <f>IF(AZ321=1,G321,0)</f>
        <v>0</v>
      </c>
      <c r="BB321" s="167">
        <f>IF(AZ321=2,G321,0)</f>
        <v>0</v>
      </c>
      <c r="BC321" s="167">
        <f>IF(AZ321=3,G321,0)</f>
        <v>0</v>
      </c>
      <c r="BD321" s="167">
        <f>IF(AZ321=4,G321,0)</f>
        <v>0</v>
      </c>
      <c r="BE321" s="167">
        <f>IF(AZ321=5,G321,0)</f>
        <v>0</v>
      </c>
      <c r="CA321" s="202">
        <v>1</v>
      </c>
      <c r="CB321" s="202">
        <v>0</v>
      </c>
      <c r="CZ321" s="167">
        <v>1.4500000000000001E-2</v>
      </c>
    </row>
    <row r="322" spans="1:104" ht="22.5" x14ac:dyDescent="0.2">
      <c r="A322" s="196">
        <v>209</v>
      </c>
      <c r="B322" s="197" t="s">
        <v>582</v>
      </c>
      <c r="C322" s="198" t="s">
        <v>583</v>
      </c>
      <c r="D322" s="199" t="s">
        <v>86</v>
      </c>
      <c r="E322" s="200">
        <v>450</v>
      </c>
      <c r="F322" s="200">
        <v>0</v>
      </c>
      <c r="G322" s="201">
        <f>E322*F322</f>
        <v>0</v>
      </c>
      <c r="O322" s="195">
        <v>2</v>
      </c>
      <c r="AA322" s="167">
        <v>1</v>
      </c>
      <c r="AB322" s="167">
        <v>7</v>
      </c>
      <c r="AC322" s="167">
        <v>7</v>
      </c>
      <c r="AZ322" s="167">
        <v>2</v>
      </c>
      <c r="BA322" s="167">
        <f>IF(AZ322=1,G322,0)</f>
        <v>0</v>
      </c>
      <c r="BB322" s="167">
        <f>IF(AZ322=2,G322,0)</f>
        <v>0</v>
      </c>
      <c r="BC322" s="167">
        <f>IF(AZ322=3,G322,0)</f>
        <v>0</v>
      </c>
      <c r="BD322" s="167">
        <f>IF(AZ322=4,G322,0)</f>
        <v>0</v>
      </c>
      <c r="BE322" s="167">
        <f>IF(AZ322=5,G322,0)</f>
        <v>0</v>
      </c>
      <c r="CA322" s="202">
        <v>1</v>
      </c>
      <c r="CB322" s="202">
        <v>7</v>
      </c>
      <c r="CZ322" s="167">
        <v>0</v>
      </c>
    </row>
    <row r="323" spans="1:104" ht="22.5" x14ac:dyDescent="0.2">
      <c r="A323" s="196">
        <v>210</v>
      </c>
      <c r="B323" s="197" t="s">
        <v>584</v>
      </c>
      <c r="C323" s="198" t="s">
        <v>585</v>
      </c>
      <c r="D323" s="199" t="s">
        <v>86</v>
      </c>
      <c r="E323" s="200">
        <v>450</v>
      </c>
      <c r="F323" s="200">
        <v>0</v>
      </c>
      <c r="G323" s="201">
        <f>E323*F323</f>
        <v>0</v>
      </c>
      <c r="O323" s="195">
        <v>2</v>
      </c>
      <c r="AA323" s="167">
        <v>1</v>
      </c>
      <c r="AB323" s="167">
        <v>7</v>
      </c>
      <c r="AC323" s="167">
        <v>7</v>
      </c>
      <c r="AZ323" s="167">
        <v>2</v>
      </c>
      <c r="BA323" s="167">
        <f>IF(AZ323=1,G323,0)</f>
        <v>0</v>
      </c>
      <c r="BB323" s="167">
        <f>IF(AZ323=2,G323,0)</f>
        <v>0</v>
      </c>
      <c r="BC323" s="167">
        <f>IF(AZ323=3,G323,0)</f>
        <v>0</v>
      </c>
      <c r="BD323" s="167">
        <f>IF(AZ323=4,G323,0)</f>
        <v>0</v>
      </c>
      <c r="BE323" s="167">
        <f>IF(AZ323=5,G323,0)</f>
        <v>0</v>
      </c>
      <c r="CA323" s="202">
        <v>1</v>
      </c>
      <c r="CB323" s="202">
        <v>7</v>
      </c>
      <c r="CZ323" s="167">
        <v>0</v>
      </c>
    </row>
    <row r="324" spans="1:104" ht="22.5" x14ac:dyDescent="0.2">
      <c r="A324" s="196">
        <v>211</v>
      </c>
      <c r="B324" s="197" t="s">
        <v>586</v>
      </c>
      <c r="C324" s="198" t="s">
        <v>587</v>
      </c>
      <c r="D324" s="199" t="s">
        <v>79</v>
      </c>
      <c r="E324" s="200">
        <v>10</v>
      </c>
      <c r="F324" s="200">
        <v>0</v>
      </c>
      <c r="G324" s="201">
        <f>E324*F324</f>
        <v>0</v>
      </c>
      <c r="O324" s="195">
        <v>2</v>
      </c>
      <c r="AA324" s="167">
        <v>12</v>
      </c>
      <c r="AB324" s="167">
        <v>0</v>
      </c>
      <c r="AC324" s="167">
        <v>238</v>
      </c>
      <c r="AZ324" s="167">
        <v>2</v>
      </c>
      <c r="BA324" s="167">
        <f>IF(AZ324=1,G324,0)</f>
        <v>0</v>
      </c>
      <c r="BB324" s="167">
        <f>IF(AZ324=2,G324,0)</f>
        <v>0</v>
      </c>
      <c r="BC324" s="167">
        <f>IF(AZ324=3,G324,0)</f>
        <v>0</v>
      </c>
      <c r="BD324" s="167">
        <f>IF(AZ324=4,G324,0)</f>
        <v>0</v>
      </c>
      <c r="BE324" s="167">
        <f>IF(AZ324=5,G324,0)</f>
        <v>0</v>
      </c>
      <c r="CA324" s="202">
        <v>12</v>
      </c>
      <c r="CB324" s="202">
        <v>0</v>
      </c>
      <c r="CZ324" s="167">
        <v>0</v>
      </c>
    </row>
    <row r="325" spans="1:104" ht="22.5" x14ac:dyDescent="0.2">
      <c r="A325" s="196">
        <v>212</v>
      </c>
      <c r="B325" s="197" t="s">
        <v>588</v>
      </c>
      <c r="C325" s="198" t="s">
        <v>589</v>
      </c>
      <c r="D325" s="199" t="s">
        <v>86</v>
      </c>
      <c r="E325" s="200">
        <v>450</v>
      </c>
      <c r="F325" s="200">
        <v>0</v>
      </c>
      <c r="G325" s="201">
        <f>E325*F325</f>
        <v>0</v>
      </c>
      <c r="O325" s="195">
        <v>2</v>
      </c>
      <c r="AA325" s="167">
        <v>12</v>
      </c>
      <c r="AB325" s="167">
        <v>0</v>
      </c>
      <c r="AC325" s="167">
        <v>201</v>
      </c>
      <c r="AZ325" s="167">
        <v>2</v>
      </c>
      <c r="BA325" s="167">
        <f>IF(AZ325=1,G325,0)</f>
        <v>0</v>
      </c>
      <c r="BB325" s="167">
        <f>IF(AZ325=2,G325,0)</f>
        <v>0</v>
      </c>
      <c r="BC325" s="167">
        <f>IF(AZ325=3,G325,0)</f>
        <v>0</v>
      </c>
      <c r="BD325" s="167">
        <f>IF(AZ325=4,G325,0)</f>
        <v>0</v>
      </c>
      <c r="BE325" s="167">
        <f>IF(AZ325=5,G325,0)</f>
        <v>0</v>
      </c>
      <c r="CA325" s="202">
        <v>12</v>
      </c>
      <c r="CB325" s="202">
        <v>0</v>
      </c>
      <c r="CZ325" s="167">
        <v>0</v>
      </c>
    </row>
    <row r="326" spans="1:104" ht="22.5" x14ac:dyDescent="0.2">
      <c r="A326" s="196">
        <v>213</v>
      </c>
      <c r="B326" s="197" t="s">
        <v>590</v>
      </c>
      <c r="C326" s="198" t="s">
        <v>591</v>
      </c>
      <c r="D326" s="199" t="s">
        <v>592</v>
      </c>
      <c r="E326" s="200">
        <v>35</v>
      </c>
      <c r="F326" s="200">
        <v>0</v>
      </c>
      <c r="G326" s="201">
        <f>E326*F326</f>
        <v>0</v>
      </c>
      <c r="O326" s="195">
        <v>2</v>
      </c>
      <c r="AA326" s="167">
        <v>12</v>
      </c>
      <c r="AB326" s="167">
        <v>0</v>
      </c>
      <c r="AC326" s="167">
        <v>202</v>
      </c>
      <c r="AZ326" s="167">
        <v>2</v>
      </c>
      <c r="BA326" s="167">
        <f>IF(AZ326=1,G326,0)</f>
        <v>0</v>
      </c>
      <c r="BB326" s="167">
        <f>IF(AZ326=2,G326,0)</f>
        <v>0</v>
      </c>
      <c r="BC326" s="167">
        <f>IF(AZ326=3,G326,0)</f>
        <v>0</v>
      </c>
      <c r="BD326" s="167">
        <f>IF(AZ326=4,G326,0)</f>
        <v>0</v>
      </c>
      <c r="BE326" s="167">
        <f>IF(AZ326=5,G326,0)</f>
        <v>0</v>
      </c>
      <c r="CA326" s="202">
        <v>12</v>
      </c>
      <c r="CB326" s="202">
        <v>0</v>
      </c>
      <c r="CZ326" s="167">
        <v>0</v>
      </c>
    </row>
    <row r="327" spans="1:104" x14ac:dyDescent="0.2">
      <c r="A327" s="196">
        <v>214</v>
      </c>
      <c r="B327" s="197" t="s">
        <v>593</v>
      </c>
      <c r="C327" s="198" t="s">
        <v>594</v>
      </c>
      <c r="D327" s="199" t="s">
        <v>79</v>
      </c>
      <c r="E327" s="200">
        <v>2</v>
      </c>
      <c r="F327" s="200">
        <v>0</v>
      </c>
      <c r="G327" s="201">
        <f>E327*F327</f>
        <v>0</v>
      </c>
      <c r="O327" s="195">
        <v>2</v>
      </c>
      <c r="AA327" s="167">
        <v>12</v>
      </c>
      <c r="AB327" s="167">
        <v>0</v>
      </c>
      <c r="AC327" s="167">
        <v>217</v>
      </c>
      <c r="AZ327" s="167">
        <v>2</v>
      </c>
      <c r="BA327" s="167">
        <f>IF(AZ327=1,G327,0)</f>
        <v>0</v>
      </c>
      <c r="BB327" s="167">
        <f>IF(AZ327=2,G327,0)</f>
        <v>0</v>
      </c>
      <c r="BC327" s="167">
        <f>IF(AZ327=3,G327,0)</f>
        <v>0</v>
      </c>
      <c r="BD327" s="167">
        <f>IF(AZ327=4,G327,0)</f>
        <v>0</v>
      </c>
      <c r="BE327" s="167">
        <f>IF(AZ327=5,G327,0)</f>
        <v>0</v>
      </c>
      <c r="CA327" s="202">
        <v>12</v>
      </c>
      <c r="CB327" s="202">
        <v>0</v>
      </c>
      <c r="CZ327" s="167">
        <v>0</v>
      </c>
    </row>
    <row r="328" spans="1:104" x14ac:dyDescent="0.2">
      <c r="A328" s="196">
        <v>215</v>
      </c>
      <c r="B328" s="197" t="s">
        <v>595</v>
      </c>
      <c r="C328" s="198" t="s">
        <v>596</v>
      </c>
      <c r="D328" s="199" t="s">
        <v>79</v>
      </c>
      <c r="E328" s="200">
        <v>1</v>
      </c>
      <c r="F328" s="200">
        <v>0</v>
      </c>
      <c r="G328" s="201">
        <f>E328*F328</f>
        <v>0</v>
      </c>
      <c r="O328" s="195">
        <v>2</v>
      </c>
      <c r="AA328" s="167">
        <v>12</v>
      </c>
      <c r="AB328" s="167">
        <v>0</v>
      </c>
      <c r="AC328" s="167">
        <v>243</v>
      </c>
      <c r="AZ328" s="167">
        <v>2</v>
      </c>
      <c r="BA328" s="167">
        <f>IF(AZ328=1,G328,0)</f>
        <v>0</v>
      </c>
      <c r="BB328" s="167">
        <f>IF(AZ328=2,G328,0)</f>
        <v>0</v>
      </c>
      <c r="BC328" s="167">
        <f>IF(AZ328=3,G328,0)</f>
        <v>0</v>
      </c>
      <c r="BD328" s="167">
        <f>IF(AZ328=4,G328,0)</f>
        <v>0</v>
      </c>
      <c r="BE328" s="167">
        <f>IF(AZ328=5,G328,0)</f>
        <v>0</v>
      </c>
      <c r="CA328" s="202">
        <v>12</v>
      </c>
      <c r="CB328" s="202">
        <v>0</v>
      </c>
      <c r="CZ328" s="167">
        <v>0</v>
      </c>
    </row>
    <row r="329" spans="1:104" x14ac:dyDescent="0.2">
      <c r="A329" s="196">
        <v>216</v>
      </c>
      <c r="B329" s="197" t="s">
        <v>597</v>
      </c>
      <c r="C329" s="198" t="s">
        <v>598</v>
      </c>
      <c r="D329" s="199" t="s">
        <v>56</v>
      </c>
      <c r="E329" s="200"/>
      <c r="F329" s="200">
        <v>0</v>
      </c>
      <c r="G329" s="201">
        <f>E329*F329</f>
        <v>0</v>
      </c>
      <c r="O329" s="195">
        <v>2</v>
      </c>
      <c r="AA329" s="167">
        <v>7</v>
      </c>
      <c r="AB329" s="167">
        <v>1002</v>
      </c>
      <c r="AC329" s="167">
        <v>5</v>
      </c>
      <c r="AZ329" s="167">
        <v>2</v>
      </c>
      <c r="BA329" s="167">
        <f>IF(AZ329=1,G329,0)</f>
        <v>0</v>
      </c>
      <c r="BB329" s="167">
        <f>IF(AZ329=2,G329,0)</f>
        <v>0</v>
      </c>
      <c r="BC329" s="167">
        <f>IF(AZ329=3,G329,0)</f>
        <v>0</v>
      </c>
      <c r="BD329" s="167">
        <f>IF(AZ329=4,G329,0)</f>
        <v>0</v>
      </c>
      <c r="BE329" s="167">
        <f>IF(AZ329=5,G329,0)</f>
        <v>0</v>
      </c>
      <c r="CA329" s="202">
        <v>7</v>
      </c>
      <c r="CB329" s="202">
        <v>1002</v>
      </c>
      <c r="CZ329" s="167">
        <v>0</v>
      </c>
    </row>
    <row r="330" spans="1:104" x14ac:dyDescent="0.2">
      <c r="A330" s="215"/>
      <c r="B330" s="216" t="s">
        <v>66</v>
      </c>
      <c r="C330" s="217" t="str">
        <f>CONCATENATE(B313," ",C313)</f>
        <v>735 Otopná tělesa</v>
      </c>
      <c r="D330" s="218"/>
      <c r="E330" s="219"/>
      <c r="F330" s="220"/>
      <c r="G330" s="221">
        <f>SUM(G313:G329)</f>
        <v>0</v>
      </c>
      <c r="O330" s="195">
        <v>4</v>
      </c>
      <c r="BA330" s="222">
        <f>SUM(BA313:BA329)</f>
        <v>0</v>
      </c>
      <c r="BB330" s="222">
        <f>SUM(BB313:BB329)</f>
        <v>0</v>
      </c>
      <c r="BC330" s="222">
        <f>SUM(BC313:BC329)</f>
        <v>0</v>
      </c>
      <c r="BD330" s="222">
        <f>SUM(BD313:BD329)</f>
        <v>0</v>
      </c>
      <c r="BE330" s="222">
        <f>SUM(BE313:BE329)</f>
        <v>0</v>
      </c>
    </row>
    <row r="331" spans="1:104" x14ac:dyDescent="0.2">
      <c r="A331" s="188" t="s">
        <v>65</v>
      </c>
      <c r="B331" s="189" t="s">
        <v>599</v>
      </c>
      <c r="C331" s="190" t="s">
        <v>600</v>
      </c>
      <c r="D331" s="191"/>
      <c r="E331" s="192"/>
      <c r="F331" s="192"/>
      <c r="G331" s="193"/>
      <c r="H331" s="194"/>
      <c r="I331" s="194"/>
      <c r="O331" s="195">
        <v>1</v>
      </c>
    </row>
    <row r="332" spans="1:104" x14ac:dyDescent="0.2">
      <c r="A332" s="196">
        <v>217</v>
      </c>
      <c r="B332" s="197" t="s">
        <v>601</v>
      </c>
      <c r="C332" s="198" t="s">
        <v>602</v>
      </c>
      <c r="D332" s="199" t="s">
        <v>603</v>
      </c>
      <c r="E332" s="200">
        <v>12</v>
      </c>
      <c r="F332" s="200">
        <v>0</v>
      </c>
      <c r="G332" s="201">
        <f>E332*F332</f>
        <v>0</v>
      </c>
      <c r="O332" s="195">
        <v>2</v>
      </c>
      <c r="AA332" s="167">
        <v>1</v>
      </c>
      <c r="AB332" s="167">
        <v>7</v>
      </c>
      <c r="AC332" s="167">
        <v>7</v>
      </c>
      <c r="AZ332" s="167">
        <v>2</v>
      </c>
      <c r="BA332" s="167">
        <f>IF(AZ332=1,G332,0)</f>
        <v>0</v>
      </c>
      <c r="BB332" s="167">
        <f>IF(AZ332=2,G332,0)</f>
        <v>0</v>
      </c>
      <c r="BC332" s="167">
        <f>IF(AZ332=3,G332,0)</f>
        <v>0</v>
      </c>
      <c r="BD332" s="167">
        <f>IF(AZ332=4,G332,0)</f>
        <v>0</v>
      </c>
      <c r="BE332" s="167">
        <f>IF(AZ332=5,G332,0)</f>
        <v>0</v>
      </c>
      <c r="CA332" s="202">
        <v>1</v>
      </c>
      <c r="CB332" s="202">
        <v>7</v>
      </c>
      <c r="CZ332" s="167">
        <v>6.0000000000000002E-5</v>
      </c>
    </row>
    <row r="333" spans="1:104" ht="22.5" x14ac:dyDescent="0.2">
      <c r="A333" s="196">
        <v>218</v>
      </c>
      <c r="B333" s="197" t="s">
        <v>604</v>
      </c>
      <c r="C333" s="198" t="s">
        <v>605</v>
      </c>
      <c r="D333" s="199" t="s">
        <v>79</v>
      </c>
      <c r="E333" s="200">
        <v>2</v>
      </c>
      <c r="F333" s="200">
        <v>0</v>
      </c>
      <c r="G333" s="201">
        <f>E333*F333</f>
        <v>0</v>
      </c>
      <c r="O333" s="195">
        <v>2</v>
      </c>
      <c r="AA333" s="167">
        <v>12</v>
      </c>
      <c r="AB333" s="167">
        <v>0</v>
      </c>
      <c r="AC333" s="167">
        <v>250</v>
      </c>
      <c r="AZ333" s="167">
        <v>2</v>
      </c>
      <c r="BA333" s="167">
        <f>IF(AZ333=1,G333,0)</f>
        <v>0</v>
      </c>
      <c r="BB333" s="167">
        <f>IF(AZ333=2,G333,0)</f>
        <v>0</v>
      </c>
      <c r="BC333" s="167">
        <f>IF(AZ333=3,G333,0)</f>
        <v>0</v>
      </c>
      <c r="BD333" s="167">
        <f>IF(AZ333=4,G333,0)</f>
        <v>0</v>
      </c>
      <c r="BE333" s="167">
        <f>IF(AZ333=5,G333,0)</f>
        <v>0</v>
      </c>
      <c r="CA333" s="202">
        <v>12</v>
      </c>
      <c r="CB333" s="202">
        <v>0</v>
      </c>
      <c r="CZ333" s="167">
        <v>0</v>
      </c>
    </row>
    <row r="334" spans="1:104" x14ac:dyDescent="0.2">
      <c r="A334" s="196">
        <v>219</v>
      </c>
      <c r="B334" s="197" t="s">
        <v>606</v>
      </c>
      <c r="C334" s="198" t="s">
        <v>607</v>
      </c>
      <c r="D334" s="199" t="s">
        <v>608</v>
      </c>
      <c r="E334" s="200">
        <v>1.2E-2</v>
      </c>
      <c r="F334" s="200">
        <v>0</v>
      </c>
      <c r="G334" s="201">
        <f>E334*F334</f>
        <v>0</v>
      </c>
      <c r="O334" s="195">
        <v>2</v>
      </c>
      <c r="AA334" s="167">
        <v>3</v>
      </c>
      <c r="AB334" s="167">
        <v>7</v>
      </c>
      <c r="AC334" s="167">
        <v>13814201</v>
      </c>
      <c r="AZ334" s="167">
        <v>2</v>
      </c>
      <c r="BA334" s="167">
        <f>IF(AZ334=1,G334,0)</f>
        <v>0</v>
      </c>
      <c r="BB334" s="167">
        <f>IF(AZ334=2,G334,0)</f>
        <v>0</v>
      </c>
      <c r="BC334" s="167">
        <f>IF(AZ334=3,G334,0)</f>
        <v>0</v>
      </c>
      <c r="BD334" s="167">
        <f>IF(AZ334=4,G334,0)</f>
        <v>0</v>
      </c>
      <c r="BE334" s="167">
        <f>IF(AZ334=5,G334,0)</f>
        <v>0</v>
      </c>
      <c r="CA334" s="202">
        <v>3</v>
      </c>
      <c r="CB334" s="202">
        <v>7</v>
      </c>
      <c r="CZ334" s="167">
        <v>1</v>
      </c>
    </row>
    <row r="335" spans="1:104" x14ac:dyDescent="0.2">
      <c r="A335" s="215"/>
      <c r="B335" s="216" t="s">
        <v>66</v>
      </c>
      <c r="C335" s="217" t="str">
        <f>CONCATENATE(B331," ",C331)</f>
        <v>767 Konstrukce zámečnické</v>
      </c>
      <c r="D335" s="218"/>
      <c r="E335" s="219"/>
      <c r="F335" s="220"/>
      <c r="G335" s="221">
        <f>SUM(G331:G334)</f>
        <v>0</v>
      </c>
      <c r="O335" s="195">
        <v>4</v>
      </c>
      <c r="BA335" s="222">
        <f>SUM(BA331:BA334)</f>
        <v>0</v>
      </c>
      <c r="BB335" s="222">
        <f>SUM(BB331:BB334)</f>
        <v>0</v>
      </c>
      <c r="BC335" s="222">
        <f>SUM(BC331:BC334)</f>
        <v>0</v>
      </c>
      <c r="BD335" s="222">
        <f>SUM(BD331:BD334)</f>
        <v>0</v>
      </c>
      <c r="BE335" s="222">
        <f>SUM(BE331:BE334)</f>
        <v>0</v>
      </c>
    </row>
    <row r="336" spans="1:104" x14ac:dyDescent="0.2">
      <c r="A336" s="188" t="s">
        <v>65</v>
      </c>
      <c r="B336" s="189" t="s">
        <v>609</v>
      </c>
      <c r="C336" s="190" t="s">
        <v>610</v>
      </c>
      <c r="D336" s="191"/>
      <c r="E336" s="192"/>
      <c r="F336" s="192"/>
      <c r="G336" s="193"/>
      <c r="H336" s="194"/>
      <c r="I336" s="194"/>
      <c r="O336" s="195">
        <v>1</v>
      </c>
    </row>
    <row r="337" spans="1:104" x14ac:dyDescent="0.2">
      <c r="A337" s="196">
        <v>220</v>
      </c>
      <c r="B337" s="197" t="s">
        <v>611</v>
      </c>
      <c r="C337" s="198" t="s">
        <v>612</v>
      </c>
      <c r="D337" s="199" t="s">
        <v>86</v>
      </c>
      <c r="E337" s="200">
        <v>45</v>
      </c>
      <c r="F337" s="200">
        <v>0</v>
      </c>
      <c r="G337" s="201">
        <f>E337*F337</f>
        <v>0</v>
      </c>
      <c r="O337" s="195">
        <v>2</v>
      </c>
      <c r="AA337" s="167">
        <v>1</v>
      </c>
      <c r="AB337" s="167">
        <v>7</v>
      </c>
      <c r="AC337" s="167">
        <v>7</v>
      </c>
      <c r="AZ337" s="167">
        <v>2</v>
      </c>
      <c r="BA337" s="167">
        <f>IF(AZ337=1,G337,0)</f>
        <v>0</v>
      </c>
      <c r="BB337" s="167">
        <f>IF(AZ337=2,G337,0)</f>
        <v>0</v>
      </c>
      <c r="BC337" s="167">
        <f>IF(AZ337=3,G337,0)</f>
        <v>0</v>
      </c>
      <c r="BD337" s="167">
        <f>IF(AZ337=4,G337,0)</f>
        <v>0</v>
      </c>
      <c r="BE337" s="167">
        <f>IF(AZ337=5,G337,0)</f>
        <v>0</v>
      </c>
      <c r="CA337" s="202">
        <v>1</v>
      </c>
      <c r="CB337" s="202">
        <v>7</v>
      </c>
      <c r="CZ337" s="167">
        <v>4.8999999999999998E-4</v>
      </c>
    </row>
    <row r="338" spans="1:104" ht="22.5" x14ac:dyDescent="0.2">
      <c r="A338" s="196">
        <v>221</v>
      </c>
      <c r="B338" s="197" t="s">
        <v>613</v>
      </c>
      <c r="C338" s="198" t="s">
        <v>614</v>
      </c>
      <c r="D338" s="199" t="s">
        <v>107</v>
      </c>
      <c r="E338" s="200">
        <v>200</v>
      </c>
      <c r="F338" s="200">
        <v>0</v>
      </c>
      <c r="G338" s="201">
        <f>E338*F338</f>
        <v>0</v>
      </c>
      <c r="O338" s="195">
        <v>2</v>
      </c>
      <c r="AA338" s="167">
        <v>1</v>
      </c>
      <c r="AB338" s="167">
        <v>7</v>
      </c>
      <c r="AC338" s="167">
        <v>7</v>
      </c>
      <c r="AZ338" s="167">
        <v>2</v>
      </c>
      <c r="BA338" s="167">
        <f>IF(AZ338=1,G338,0)</f>
        <v>0</v>
      </c>
      <c r="BB338" s="167">
        <f>IF(AZ338=2,G338,0)</f>
        <v>0</v>
      </c>
      <c r="BC338" s="167">
        <f>IF(AZ338=3,G338,0)</f>
        <v>0</v>
      </c>
      <c r="BD338" s="167">
        <f>IF(AZ338=4,G338,0)</f>
        <v>0</v>
      </c>
      <c r="BE338" s="167">
        <f>IF(AZ338=5,G338,0)</f>
        <v>0</v>
      </c>
      <c r="CA338" s="202">
        <v>1</v>
      </c>
      <c r="CB338" s="202">
        <v>7</v>
      </c>
      <c r="CZ338" s="167">
        <v>6.9999999999999994E-5</v>
      </c>
    </row>
    <row r="339" spans="1:104" x14ac:dyDescent="0.2">
      <c r="A339" s="215"/>
      <c r="B339" s="216" t="s">
        <v>66</v>
      </c>
      <c r="C339" s="217" t="str">
        <f>CONCATENATE(B336," ",C336)</f>
        <v>783 Nátěry</v>
      </c>
      <c r="D339" s="218"/>
      <c r="E339" s="219"/>
      <c r="F339" s="220"/>
      <c r="G339" s="221">
        <f>SUM(G336:G338)</f>
        <v>0</v>
      </c>
      <c r="O339" s="195">
        <v>4</v>
      </c>
      <c r="BA339" s="222">
        <f>SUM(BA336:BA338)</f>
        <v>0</v>
      </c>
      <c r="BB339" s="222">
        <f>SUM(BB336:BB338)</f>
        <v>0</v>
      </c>
      <c r="BC339" s="222">
        <f>SUM(BC336:BC338)</f>
        <v>0</v>
      </c>
      <c r="BD339" s="222">
        <f>SUM(BD336:BD338)</f>
        <v>0</v>
      </c>
      <c r="BE339" s="222">
        <f>SUM(BE336:BE338)</f>
        <v>0</v>
      </c>
    </row>
    <row r="340" spans="1:104" x14ac:dyDescent="0.2">
      <c r="E340" s="167"/>
    </row>
    <row r="341" spans="1:104" x14ac:dyDescent="0.2">
      <c r="E341" s="167"/>
    </row>
    <row r="342" spans="1:104" x14ac:dyDescent="0.2">
      <c r="E342" s="167"/>
    </row>
    <row r="343" spans="1:104" x14ac:dyDescent="0.2">
      <c r="E343" s="167"/>
    </row>
    <row r="344" spans="1:104" x14ac:dyDescent="0.2">
      <c r="E344" s="167"/>
    </row>
    <row r="345" spans="1:104" x14ac:dyDescent="0.2">
      <c r="E345" s="167"/>
    </row>
    <row r="346" spans="1:104" x14ac:dyDescent="0.2">
      <c r="E346" s="167"/>
    </row>
    <row r="347" spans="1:104" x14ac:dyDescent="0.2">
      <c r="E347" s="167"/>
    </row>
    <row r="348" spans="1:104" x14ac:dyDescent="0.2">
      <c r="E348" s="167"/>
    </row>
    <row r="349" spans="1:104" x14ac:dyDescent="0.2">
      <c r="E349" s="167"/>
    </row>
    <row r="350" spans="1:104" x14ac:dyDescent="0.2">
      <c r="E350" s="167"/>
    </row>
    <row r="351" spans="1:104" x14ac:dyDescent="0.2">
      <c r="E351" s="167"/>
    </row>
    <row r="352" spans="1:104" x14ac:dyDescent="0.2">
      <c r="E352" s="167"/>
    </row>
    <row r="353" spans="1:7" x14ac:dyDescent="0.2">
      <c r="E353" s="167"/>
    </row>
    <row r="354" spans="1:7" x14ac:dyDescent="0.2">
      <c r="E354" s="167"/>
    </row>
    <row r="355" spans="1:7" x14ac:dyDescent="0.2">
      <c r="E355" s="167"/>
    </row>
    <row r="356" spans="1:7" x14ac:dyDescent="0.2">
      <c r="E356" s="167"/>
    </row>
    <row r="357" spans="1:7" x14ac:dyDescent="0.2">
      <c r="E357" s="167"/>
    </row>
    <row r="358" spans="1:7" x14ac:dyDescent="0.2">
      <c r="E358" s="167"/>
    </row>
    <row r="359" spans="1:7" x14ac:dyDescent="0.2">
      <c r="E359" s="167"/>
    </row>
    <row r="360" spans="1:7" x14ac:dyDescent="0.2">
      <c r="E360" s="167"/>
    </row>
    <row r="361" spans="1:7" x14ac:dyDescent="0.2">
      <c r="E361" s="167"/>
    </row>
    <row r="362" spans="1:7" x14ac:dyDescent="0.2">
      <c r="E362" s="167"/>
    </row>
    <row r="363" spans="1:7" x14ac:dyDescent="0.2">
      <c r="A363" s="223"/>
      <c r="B363" s="223"/>
      <c r="C363" s="223"/>
      <c r="D363" s="223"/>
      <c r="E363" s="223"/>
      <c r="F363" s="223"/>
      <c r="G363" s="223"/>
    </row>
    <row r="364" spans="1:7" x14ac:dyDescent="0.2">
      <c r="A364" s="223"/>
      <c r="B364" s="223"/>
      <c r="C364" s="223"/>
      <c r="D364" s="223"/>
      <c r="E364" s="223"/>
      <c r="F364" s="223"/>
      <c r="G364" s="223"/>
    </row>
    <row r="365" spans="1:7" x14ac:dyDescent="0.2">
      <c r="A365" s="223"/>
      <c r="B365" s="223"/>
      <c r="C365" s="223"/>
      <c r="D365" s="223"/>
      <c r="E365" s="223"/>
      <c r="F365" s="223"/>
      <c r="G365" s="223"/>
    </row>
    <row r="366" spans="1:7" x14ac:dyDescent="0.2">
      <c r="A366" s="223"/>
      <c r="B366" s="223"/>
      <c r="C366" s="223"/>
      <c r="D366" s="223"/>
      <c r="E366" s="223"/>
      <c r="F366" s="223"/>
      <c r="G366" s="223"/>
    </row>
    <row r="367" spans="1:7" x14ac:dyDescent="0.2">
      <c r="E367" s="167"/>
    </row>
    <row r="368" spans="1:7" x14ac:dyDescent="0.2">
      <c r="E368" s="167"/>
    </row>
    <row r="369" spans="5:5" x14ac:dyDescent="0.2">
      <c r="E369" s="167"/>
    </row>
    <row r="370" spans="5:5" x14ac:dyDescent="0.2">
      <c r="E370" s="167"/>
    </row>
    <row r="371" spans="5:5" x14ac:dyDescent="0.2">
      <c r="E371" s="167"/>
    </row>
    <row r="372" spans="5:5" x14ac:dyDescent="0.2">
      <c r="E372" s="167"/>
    </row>
    <row r="373" spans="5:5" x14ac:dyDescent="0.2">
      <c r="E373" s="167"/>
    </row>
    <row r="374" spans="5:5" x14ac:dyDescent="0.2">
      <c r="E374" s="167"/>
    </row>
    <row r="375" spans="5:5" x14ac:dyDescent="0.2">
      <c r="E375" s="167"/>
    </row>
    <row r="376" spans="5:5" x14ac:dyDescent="0.2">
      <c r="E376" s="167"/>
    </row>
    <row r="377" spans="5:5" x14ac:dyDescent="0.2">
      <c r="E377" s="167"/>
    </row>
    <row r="378" spans="5:5" x14ac:dyDescent="0.2">
      <c r="E378" s="167"/>
    </row>
    <row r="379" spans="5:5" x14ac:dyDescent="0.2">
      <c r="E379" s="167"/>
    </row>
    <row r="380" spans="5:5" x14ac:dyDescent="0.2">
      <c r="E380" s="167"/>
    </row>
    <row r="381" spans="5:5" x14ac:dyDescent="0.2">
      <c r="E381" s="167"/>
    </row>
    <row r="382" spans="5:5" x14ac:dyDescent="0.2">
      <c r="E382" s="167"/>
    </row>
    <row r="383" spans="5:5" x14ac:dyDescent="0.2">
      <c r="E383" s="167"/>
    </row>
    <row r="384" spans="5:5" x14ac:dyDescent="0.2">
      <c r="E384" s="167"/>
    </row>
    <row r="385" spans="1:7" x14ac:dyDescent="0.2">
      <c r="E385" s="167"/>
    </row>
    <row r="386" spans="1:7" x14ac:dyDescent="0.2">
      <c r="E386" s="167"/>
    </row>
    <row r="387" spans="1:7" x14ac:dyDescent="0.2">
      <c r="E387" s="167"/>
    </row>
    <row r="388" spans="1:7" x14ac:dyDescent="0.2">
      <c r="E388" s="167"/>
    </row>
    <row r="389" spans="1:7" x14ac:dyDescent="0.2">
      <c r="E389" s="167"/>
    </row>
    <row r="390" spans="1:7" x14ac:dyDescent="0.2">
      <c r="E390" s="167"/>
    </row>
    <row r="391" spans="1:7" x14ac:dyDescent="0.2">
      <c r="E391" s="167"/>
    </row>
    <row r="392" spans="1:7" x14ac:dyDescent="0.2">
      <c r="E392" s="167"/>
    </row>
    <row r="393" spans="1:7" x14ac:dyDescent="0.2">
      <c r="E393" s="167"/>
    </row>
    <row r="394" spans="1:7" x14ac:dyDescent="0.2">
      <c r="E394" s="167"/>
    </row>
    <row r="395" spans="1:7" x14ac:dyDescent="0.2">
      <c r="E395" s="167"/>
    </row>
    <row r="396" spans="1:7" x14ac:dyDescent="0.2">
      <c r="E396" s="167"/>
    </row>
    <row r="397" spans="1:7" x14ac:dyDescent="0.2">
      <c r="E397" s="167"/>
    </row>
    <row r="398" spans="1:7" x14ac:dyDescent="0.2">
      <c r="A398" s="224"/>
      <c r="B398" s="224"/>
    </row>
    <row r="399" spans="1:7" x14ac:dyDescent="0.2">
      <c r="A399" s="223"/>
      <c r="B399" s="223"/>
      <c r="C399" s="226"/>
      <c r="D399" s="226"/>
      <c r="E399" s="227"/>
      <c r="F399" s="226"/>
      <c r="G399" s="228"/>
    </row>
    <row r="400" spans="1:7" x14ac:dyDescent="0.2">
      <c r="A400" s="229"/>
      <c r="B400" s="229"/>
      <c r="C400" s="223"/>
      <c r="D400" s="223"/>
      <c r="E400" s="230"/>
      <c r="F400" s="223"/>
      <c r="G400" s="223"/>
    </row>
    <row r="401" spans="1:7" x14ac:dyDescent="0.2">
      <c r="A401" s="223"/>
      <c r="B401" s="223"/>
      <c r="C401" s="223"/>
      <c r="D401" s="223"/>
      <c r="E401" s="230"/>
      <c r="F401" s="223"/>
      <c r="G401" s="223"/>
    </row>
    <row r="402" spans="1:7" x14ac:dyDescent="0.2">
      <c r="A402" s="223"/>
      <c r="B402" s="223"/>
      <c r="C402" s="223"/>
      <c r="D402" s="223"/>
      <c r="E402" s="230"/>
      <c r="F402" s="223"/>
      <c r="G402" s="223"/>
    </row>
    <row r="403" spans="1:7" x14ac:dyDescent="0.2">
      <c r="A403" s="223"/>
      <c r="B403" s="223"/>
      <c r="C403" s="223"/>
      <c r="D403" s="223"/>
      <c r="E403" s="230"/>
      <c r="F403" s="223"/>
      <c r="G403" s="223"/>
    </row>
    <row r="404" spans="1:7" x14ac:dyDescent="0.2">
      <c r="A404" s="223"/>
      <c r="B404" s="223"/>
      <c r="C404" s="223"/>
      <c r="D404" s="223"/>
      <c r="E404" s="230"/>
      <c r="F404" s="223"/>
      <c r="G404" s="223"/>
    </row>
    <row r="405" spans="1:7" x14ac:dyDescent="0.2">
      <c r="A405" s="223"/>
      <c r="B405" s="223"/>
      <c r="C405" s="223"/>
      <c r="D405" s="223"/>
      <c r="E405" s="230"/>
      <c r="F405" s="223"/>
      <c r="G405" s="223"/>
    </row>
    <row r="406" spans="1:7" x14ac:dyDescent="0.2">
      <c r="A406" s="223"/>
      <c r="B406" s="223"/>
      <c r="C406" s="223"/>
      <c r="D406" s="223"/>
      <c r="E406" s="230"/>
      <c r="F406" s="223"/>
      <c r="G406" s="223"/>
    </row>
    <row r="407" spans="1:7" x14ac:dyDescent="0.2">
      <c r="A407" s="223"/>
      <c r="B407" s="223"/>
      <c r="C407" s="223"/>
      <c r="D407" s="223"/>
      <c r="E407" s="230"/>
      <c r="F407" s="223"/>
      <c r="G407" s="223"/>
    </row>
    <row r="408" spans="1:7" x14ac:dyDescent="0.2">
      <c r="A408" s="223"/>
      <c r="B408" s="223"/>
      <c r="C408" s="223"/>
      <c r="D408" s="223"/>
      <c r="E408" s="230"/>
      <c r="F408" s="223"/>
      <c r="G408" s="223"/>
    </row>
    <row r="409" spans="1:7" x14ac:dyDescent="0.2">
      <c r="A409" s="223"/>
      <c r="B409" s="223"/>
      <c r="C409" s="223"/>
      <c r="D409" s="223"/>
      <c r="E409" s="230"/>
      <c r="F409" s="223"/>
      <c r="G409" s="223"/>
    </row>
    <row r="410" spans="1:7" x14ac:dyDescent="0.2">
      <c r="A410" s="223"/>
      <c r="B410" s="223"/>
      <c r="C410" s="223"/>
      <c r="D410" s="223"/>
      <c r="E410" s="230"/>
      <c r="F410" s="223"/>
      <c r="G410" s="223"/>
    </row>
    <row r="411" spans="1:7" x14ac:dyDescent="0.2">
      <c r="A411" s="223"/>
      <c r="B411" s="223"/>
      <c r="C411" s="223"/>
      <c r="D411" s="223"/>
      <c r="E411" s="230"/>
      <c r="F411" s="223"/>
      <c r="G411" s="223"/>
    </row>
    <row r="412" spans="1:7" x14ac:dyDescent="0.2">
      <c r="A412" s="223"/>
      <c r="B412" s="223"/>
      <c r="C412" s="223"/>
      <c r="D412" s="223"/>
      <c r="E412" s="230"/>
      <c r="F412" s="223"/>
      <c r="G412" s="223"/>
    </row>
  </sheetData>
  <mergeCells count="88">
    <mergeCell ref="C242:D242"/>
    <mergeCell ref="C251:D251"/>
    <mergeCell ref="C268:G268"/>
    <mergeCell ref="C177:D177"/>
    <mergeCell ref="C178:D178"/>
    <mergeCell ref="C189:G189"/>
    <mergeCell ref="C226:G226"/>
    <mergeCell ref="C170:D170"/>
    <mergeCell ref="C171:D171"/>
    <mergeCell ref="C172:D172"/>
    <mergeCell ref="C173:D173"/>
    <mergeCell ref="C175:G175"/>
    <mergeCell ref="C176:D176"/>
    <mergeCell ref="C163:G163"/>
    <mergeCell ref="C164:D164"/>
    <mergeCell ref="C165:D165"/>
    <mergeCell ref="C166:D166"/>
    <mergeCell ref="C167:D167"/>
    <mergeCell ref="C169:G169"/>
    <mergeCell ref="C155:D155"/>
    <mergeCell ref="C157:G157"/>
    <mergeCell ref="C158:D158"/>
    <mergeCell ref="C159:D159"/>
    <mergeCell ref="C160:D160"/>
    <mergeCell ref="C161:D161"/>
    <mergeCell ref="C132:D132"/>
    <mergeCell ref="C133:D133"/>
    <mergeCell ref="C136:D136"/>
    <mergeCell ref="C137:D137"/>
    <mergeCell ref="C145:G145"/>
    <mergeCell ref="C146:D146"/>
    <mergeCell ref="C147:D147"/>
    <mergeCell ref="C148:D148"/>
    <mergeCell ref="C149:D149"/>
    <mergeCell ref="C115:D115"/>
    <mergeCell ref="C117:D117"/>
    <mergeCell ref="C119:G119"/>
    <mergeCell ref="C120:G120"/>
    <mergeCell ref="C121:D121"/>
    <mergeCell ref="C151:G151"/>
    <mergeCell ref="C152:D152"/>
    <mergeCell ref="C153:D153"/>
    <mergeCell ref="C154:D154"/>
    <mergeCell ref="C106:D106"/>
    <mergeCell ref="C107:D107"/>
    <mergeCell ref="C108:D108"/>
    <mergeCell ref="C110:D110"/>
    <mergeCell ref="C111:D111"/>
    <mergeCell ref="C113:D113"/>
    <mergeCell ref="C97:D97"/>
    <mergeCell ref="C98:D98"/>
    <mergeCell ref="C100:D100"/>
    <mergeCell ref="C101:D101"/>
    <mergeCell ref="C103:D103"/>
    <mergeCell ref="C104:D104"/>
    <mergeCell ref="C88:D88"/>
    <mergeCell ref="C90:D90"/>
    <mergeCell ref="C91:D91"/>
    <mergeCell ref="C93:D93"/>
    <mergeCell ref="C94:D94"/>
    <mergeCell ref="C96:D96"/>
    <mergeCell ref="C77:D77"/>
    <mergeCell ref="C78:D78"/>
    <mergeCell ref="C80:D80"/>
    <mergeCell ref="C81:D81"/>
    <mergeCell ref="C82:D82"/>
    <mergeCell ref="C84:D84"/>
    <mergeCell ref="C85:D85"/>
    <mergeCell ref="C87:D87"/>
    <mergeCell ref="C56:G56"/>
    <mergeCell ref="C58:G58"/>
    <mergeCell ref="C60:G60"/>
    <mergeCell ref="C62:G62"/>
    <mergeCell ref="C64:G64"/>
    <mergeCell ref="C66:G66"/>
    <mergeCell ref="C39:G39"/>
    <mergeCell ref="C41:G41"/>
    <mergeCell ref="C44:G44"/>
    <mergeCell ref="C46:G46"/>
    <mergeCell ref="C49:G49"/>
    <mergeCell ref="C51:G51"/>
    <mergeCell ref="C53:G53"/>
    <mergeCell ref="C54:G54"/>
    <mergeCell ref="C26:G26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Projektis</dc:creator>
  <cp:lastModifiedBy>Projektis</cp:lastModifiedBy>
  <dcterms:created xsi:type="dcterms:W3CDTF">2020-01-15T15:56:46Z</dcterms:created>
  <dcterms:modified xsi:type="dcterms:W3CDTF">2020-01-15T15:59:38Z</dcterms:modified>
</cp:coreProperties>
</file>